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63" activeTab="1"/>
  </bookViews>
  <sheets>
    <sheet name="caratula" sheetId="1" r:id="rId1"/>
    <sheet name="persona fisica " sheetId="6" r:id="rId2"/>
    <sheet name="comercializacion " sheetId="8" r:id="rId3"/>
    <sheet name="diagnostico" sheetId="7" r:id="rId4"/>
    <sheet name="Cuotas" sheetId="5" r:id="rId5"/>
  </sheets>
  <definedNames>
    <definedName name="Documento">#REF!</definedName>
    <definedName name="Estado">#REF!</definedName>
    <definedName name="Propiedad">#REF!</definedName>
    <definedName name="Propietario">diagnostico!$F$6</definedName>
  </definedNames>
  <calcPr calcId="144525"/>
</workbook>
</file>

<file path=xl/calcChain.xml><?xml version="1.0" encoding="utf-8"?>
<calcChain xmlns="http://schemas.openxmlformats.org/spreadsheetml/2006/main">
  <c r="C62" i="5" l="1"/>
  <c r="H55" i="5"/>
  <c r="G55" i="5"/>
  <c r="F55" i="5"/>
  <c r="E55" i="5"/>
  <c r="D55" i="5"/>
  <c r="C55" i="5"/>
  <c r="H54" i="5"/>
  <c r="G54" i="5"/>
  <c r="F54" i="5"/>
  <c r="E54" i="5"/>
  <c r="D54" i="5"/>
  <c r="C54" i="5"/>
  <c r="H53" i="5"/>
  <c r="G53" i="5"/>
  <c r="F53" i="5"/>
  <c r="E53" i="5"/>
  <c r="D53" i="5"/>
  <c r="C53" i="5"/>
  <c r="H52" i="5"/>
  <c r="G52" i="5"/>
  <c r="F52" i="5"/>
  <c r="E52" i="5"/>
  <c r="D52" i="5"/>
  <c r="C52" i="5"/>
  <c r="H51" i="5"/>
  <c r="G51" i="5"/>
  <c r="F51" i="5"/>
  <c r="E51" i="5"/>
  <c r="D51" i="5"/>
  <c r="C51" i="5"/>
  <c r="H50" i="5"/>
  <c r="G50" i="5"/>
  <c r="F50" i="5"/>
  <c r="E50" i="5"/>
  <c r="D50" i="5"/>
  <c r="C50" i="5"/>
  <c r="H49" i="5"/>
  <c r="G49" i="5"/>
  <c r="F49" i="5"/>
  <c r="E49" i="5"/>
  <c r="D49" i="5"/>
  <c r="C49" i="5"/>
  <c r="H48" i="5"/>
  <c r="G48" i="5"/>
  <c r="F48" i="5"/>
  <c r="E48" i="5"/>
  <c r="D48" i="5"/>
  <c r="C48" i="5"/>
  <c r="H47" i="5"/>
  <c r="G47" i="5"/>
  <c r="F47" i="5"/>
  <c r="E47" i="5"/>
  <c r="D47" i="5"/>
  <c r="C47" i="5"/>
  <c r="H46" i="5"/>
  <c r="G46" i="5"/>
  <c r="F46" i="5"/>
  <c r="E46" i="5"/>
  <c r="D46" i="5"/>
  <c r="C46" i="5"/>
  <c r="H45" i="5"/>
  <c r="G45" i="5"/>
  <c r="F45" i="5"/>
  <c r="E45" i="5"/>
  <c r="D45" i="5"/>
  <c r="C45" i="5"/>
  <c r="H44" i="5"/>
  <c r="G44" i="5"/>
  <c r="F44" i="5"/>
  <c r="E44" i="5"/>
  <c r="D44" i="5"/>
  <c r="C44" i="5"/>
  <c r="H43" i="5"/>
  <c r="G43" i="5"/>
  <c r="F43" i="5"/>
  <c r="E43" i="5"/>
  <c r="D43" i="5"/>
  <c r="C43" i="5"/>
  <c r="H42" i="5"/>
  <c r="G42" i="5"/>
  <c r="F42" i="5"/>
  <c r="E42" i="5"/>
  <c r="D42" i="5"/>
  <c r="C42" i="5"/>
  <c r="H41" i="5"/>
  <c r="G41" i="5"/>
  <c r="F41" i="5"/>
  <c r="E41" i="5"/>
  <c r="D41" i="5"/>
  <c r="C41" i="5"/>
  <c r="H40" i="5"/>
  <c r="G40" i="5"/>
  <c r="F40" i="5"/>
  <c r="E40" i="5"/>
  <c r="D40" i="5"/>
  <c r="C40" i="5"/>
  <c r="H39" i="5"/>
  <c r="G39" i="5"/>
  <c r="F39" i="5"/>
  <c r="E39" i="5"/>
  <c r="D39" i="5"/>
  <c r="C39" i="5"/>
  <c r="H38" i="5"/>
  <c r="G38" i="5"/>
  <c r="F38" i="5"/>
  <c r="E38" i="5"/>
  <c r="D38" i="5"/>
  <c r="C38" i="5"/>
  <c r="H37" i="5"/>
  <c r="G37" i="5"/>
  <c r="F37" i="5"/>
  <c r="E37" i="5"/>
  <c r="D37" i="5"/>
  <c r="C37" i="5"/>
  <c r="H36" i="5"/>
  <c r="G36" i="5"/>
  <c r="F36" i="5"/>
  <c r="E36" i="5"/>
  <c r="D36" i="5"/>
  <c r="C36" i="5"/>
  <c r="H35" i="5"/>
  <c r="G35" i="5"/>
  <c r="F35" i="5"/>
  <c r="E35" i="5"/>
  <c r="D35" i="5"/>
  <c r="C35" i="5"/>
  <c r="H34" i="5"/>
  <c r="G34" i="5"/>
  <c r="F34" i="5"/>
  <c r="E34" i="5"/>
  <c r="D34" i="5"/>
  <c r="C34" i="5"/>
  <c r="H33" i="5"/>
  <c r="G33" i="5"/>
  <c r="F33" i="5"/>
  <c r="E33" i="5"/>
  <c r="D33" i="5"/>
  <c r="C33" i="5"/>
  <c r="H32" i="5"/>
  <c r="G32" i="5"/>
  <c r="F32" i="5"/>
  <c r="E32" i="5"/>
  <c r="D32" i="5"/>
  <c r="C32" i="5"/>
  <c r="H31" i="5"/>
  <c r="G31" i="5"/>
  <c r="F31" i="5"/>
  <c r="E31" i="5"/>
  <c r="D31" i="5"/>
  <c r="C31" i="5"/>
  <c r="H30" i="5"/>
  <c r="G30" i="5"/>
  <c r="F30" i="5"/>
  <c r="E30" i="5"/>
  <c r="D30" i="5"/>
  <c r="C30" i="5"/>
  <c r="H29" i="5"/>
  <c r="G29" i="5"/>
  <c r="F29" i="5"/>
  <c r="E29" i="5"/>
  <c r="D29" i="5"/>
  <c r="C29" i="5"/>
  <c r="H28" i="5"/>
  <c r="G28" i="5"/>
  <c r="F28" i="5"/>
  <c r="E28" i="5"/>
  <c r="D28" i="5"/>
  <c r="C28" i="5"/>
  <c r="H27" i="5"/>
  <c r="G27" i="5"/>
  <c r="F27" i="5"/>
  <c r="E27" i="5"/>
  <c r="D27" i="5"/>
  <c r="C27" i="5"/>
  <c r="H26" i="5"/>
  <c r="G26" i="5"/>
  <c r="F26" i="5"/>
  <c r="E26" i="5"/>
  <c r="D26" i="5"/>
  <c r="C26" i="5"/>
  <c r="H25" i="5"/>
  <c r="G25" i="5"/>
  <c r="F25" i="5"/>
  <c r="E25" i="5"/>
  <c r="D25" i="5"/>
  <c r="C25" i="5"/>
  <c r="H24" i="5"/>
  <c r="G24" i="5"/>
  <c r="F24" i="5"/>
  <c r="E24" i="5"/>
  <c r="D24" i="5"/>
  <c r="C24" i="5"/>
  <c r="H23" i="5"/>
  <c r="G23" i="5"/>
  <c r="F23" i="5"/>
  <c r="E23" i="5"/>
  <c r="D23" i="5"/>
  <c r="C23" i="5"/>
  <c r="H22" i="5"/>
  <c r="G22" i="5"/>
  <c r="F22" i="5"/>
  <c r="E22" i="5"/>
  <c r="D22" i="5"/>
  <c r="C22" i="5"/>
  <c r="H21" i="5"/>
  <c r="G21" i="5"/>
  <c r="F21" i="5"/>
  <c r="E21" i="5"/>
  <c r="D21" i="5"/>
  <c r="C21" i="5"/>
  <c r="H20" i="5"/>
  <c r="G20" i="5"/>
  <c r="G12" i="5" s="1"/>
  <c r="F20" i="5"/>
  <c r="E20" i="5"/>
  <c r="D20" i="5"/>
  <c r="C20" i="5"/>
  <c r="G10" i="5"/>
  <c r="G9" i="5"/>
  <c r="G8" i="5"/>
  <c r="C68" i="5" l="1"/>
  <c r="C69" i="5"/>
  <c r="G11" i="5"/>
  <c r="H11" i="5" s="1"/>
</calcChain>
</file>

<file path=xl/sharedStrings.xml><?xml version="1.0" encoding="utf-8"?>
<sst xmlns="http://schemas.openxmlformats.org/spreadsheetml/2006/main" count="165" uniqueCount="142">
  <si>
    <t>Programa de Mejora de la Competitividad de Forrajes y Cereales</t>
  </si>
  <si>
    <t>Nombre y Apellido del Solicitante</t>
  </si>
  <si>
    <t>Localidad</t>
  </si>
  <si>
    <t>Denominación del Proyecto</t>
  </si>
  <si>
    <t>Monto Solicitado</t>
  </si>
  <si>
    <t>Oficina  de presentación</t>
  </si>
  <si>
    <t>Nombre del Referente</t>
  </si>
  <si>
    <t>Organismo</t>
  </si>
  <si>
    <t>Teléfono de contacto</t>
  </si>
  <si>
    <t>Fecha de presentación</t>
  </si>
  <si>
    <t>Firma del  Referente</t>
  </si>
  <si>
    <t>Firma del Solicitante</t>
  </si>
  <si>
    <t>Nombre y Apellido (completo):</t>
  </si>
  <si>
    <t>Tipo y Nº de documento:</t>
  </si>
  <si>
    <t>Tipo</t>
  </si>
  <si>
    <t>Número</t>
  </si>
  <si>
    <t>Estado Civil:</t>
  </si>
  <si>
    <t>Domicilio legal (para envio de notificaciones)</t>
  </si>
  <si>
    <t>Calle</t>
  </si>
  <si>
    <t>Nº</t>
  </si>
  <si>
    <t>Piso</t>
  </si>
  <si>
    <t>Dpto.</t>
  </si>
  <si>
    <t>C. Postal</t>
  </si>
  <si>
    <t>Domicilio del proyecto</t>
  </si>
  <si>
    <t>Parcela</t>
  </si>
  <si>
    <t>Lote Nº</t>
  </si>
  <si>
    <t>Nom. Catastral</t>
  </si>
  <si>
    <t>Provincia</t>
  </si>
  <si>
    <t>RIO NEGRO</t>
  </si>
  <si>
    <t>Contacto</t>
  </si>
  <si>
    <t>Telefono Fijo</t>
  </si>
  <si>
    <t>Celular</t>
  </si>
  <si>
    <t>Correo Electronico</t>
  </si>
  <si>
    <t>Condicion ante AFIP</t>
  </si>
  <si>
    <t>Marque con una cruz la opción correspondiente</t>
  </si>
  <si>
    <t>Complete los datos según corresponda</t>
  </si>
  <si>
    <t>Monotributo</t>
  </si>
  <si>
    <t>Nº de C.U.I.T.</t>
  </si>
  <si>
    <t>Resp. Inscripto</t>
  </si>
  <si>
    <t>IIBB</t>
  </si>
  <si>
    <t>Documentación a presentar. Tildar la documentacion entregada</t>
  </si>
  <si>
    <t>SI</t>
  </si>
  <si>
    <t>NO</t>
  </si>
  <si>
    <t>Fotocopia de D.N.I. del productor</t>
  </si>
  <si>
    <t>Certificación de Domicilio</t>
  </si>
  <si>
    <t>Constancia de CUIT o CUIL</t>
  </si>
  <si>
    <t>Constancia de RENSPA actualizado</t>
  </si>
  <si>
    <t>Libre de deuda del canon de riego o convenio de pago al día</t>
  </si>
  <si>
    <t>Título de propiedad del establecimiento agrícola o contrato de arrendamiento o comodato debidamente sellado</t>
  </si>
  <si>
    <t>Certificado Único de Libre Deuda otorgado por la Agencia de Recaudación Tributaria de la Provincia de Río Negro. Ley N° 4.798, vigente.</t>
  </si>
  <si>
    <t>Productores de IDEVI - Libre de deuda  emitido por el Instituto</t>
  </si>
  <si>
    <t>LUGAR Y FECHA DE PRESENTACION</t>
  </si>
  <si>
    <t>Lugar</t>
  </si>
  <si>
    <t>Fecha dd/mm/aa</t>
  </si>
  <si>
    <t>DIAGNÓSTICO</t>
  </si>
  <si>
    <t>Datos de la parcela</t>
  </si>
  <si>
    <t>Cantidad total de has</t>
  </si>
  <si>
    <t>Cantidad de has destinadas al cultivo</t>
  </si>
  <si>
    <t>Tenencia de la tierra</t>
  </si>
  <si>
    <t>Trabajadores actuales del emprendimiento</t>
  </si>
  <si>
    <t>Justificación del proyecto</t>
  </si>
  <si>
    <t>Argumente de modo claro cuales serían los beneficios que obtendría con la implementación de este proyecto y el impacto económico y social mano de obra -trabajadores empleados con el proyecto-, impacto en las cadenas productivas locales, en el valor agregado,  en el ambiente que generaría.</t>
  </si>
  <si>
    <t>Objetivo General</t>
  </si>
  <si>
    <t>Explique cuál es el objetivo central al que apunta llegar con la implementación del proyecto.</t>
  </si>
  <si>
    <t>Resultados esperados</t>
  </si>
  <si>
    <t>Indique que resultados espera obtener con la implementación de este proyecto.  Los resultados indicarlos en términos de cantidades  y en qué porcentaje se mejora respecto a la situación actual.</t>
  </si>
  <si>
    <t>COMERCIALIZACION</t>
  </si>
  <si>
    <t>Período productivo en ton/Kg</t>
  </si>
  <si>
    <t>PRODUCTO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</si>
  <si>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</si>
  <si>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</si>
  <si>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</si>
  <si>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</si>
  <si>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</si>
  <si>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</si>
  <si>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</si>
  <si>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</si>
  <si>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</si>
  <si>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</si>
  <si>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</si>
  <si>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</si>
  <si>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Período de venta de los productos</t>
  </si>
  <si>
    <t>PRODUCTOS</t>
  </si>
  <si>
    <t>Nota: Resaltar el período de mayor demanda</t>
  </si>
  <si>
    <t>Destino</t>
  </si>
  <si>
    <t>Describa brevemente el destino de la producción</t>
  </si>
  <si>
    <t>Canales de comercialización y Mercado objetivo</t>
  </si>
  <si>
    <t>Completar en %</t>
  </si>
  <si>
    <t>Canal</t>
  </si>
  <si>
    <t>Intermediarios</t>
  </si>
  <si>
    <t>Local</t>
  </si>
  <si>
    <t>Mayoristas</t>
  </si>
  <si>
    <t>Regional</t>
  </si>
  <si>
    <t>Minoristas</t>
  </si>
  <si>
    <t>Nacional</t>
  </si>
  <si>
    <t>Consumidor Final</t>
  </si>
  <si>
    <t>Internacional</t>
  </si>
  <si>
    <t>Financiamiento en $</t>
  </si>
  <si>
    <t>Gracia (meses)</t>
  </si>
  <si>
    <t>N° de Cuotas de devolución</t>
  </si>
  <si>
    <t>Interés Anual</t>
  </si>
  <si>
    <t>c=v/a</t>
  </si>
  <si>
    <t>a</t>
  </si>
  <si>
    <t>Financiamiento solicitado</t>
  </si>
  <si>
    <t>Interés del período</t>
  </si>
  <si>
    <t>Valor Cuota</t>
  </si>
  <si>
    <t>Cuota</t>
  </si>
  <si>
    <t>Interes periodo de gracia</t>
  </si>
  <si>
    <t>(2-5)</t>
  </si>
  <si>
    <t>(3-4)</t>
  </si>
  <si>
    <t>Fecha vencimiento</t>
  </si>
  <si>
    <t>Periodo</t>
  </si>
  <si>
    <t>Deuda al</t>
  </si>
  <si>
    <t>Prorrateo</t>
  </si>
  <si>
    <t>Cuota Total</t>
  </si>
  <si>
    <t>Interés del</t>
  </si>
  <si>
    <t>Amortización</t>
  </si>
  <si>
    <t>(P)</t>
  </si>
  <si>
    <t>Inicio de</t>
  </si>
  <si>
    <t>CONST</t>
  </si>
  <si>
    <t>Periodo S/</t>
  </si>
  <si>
    <t>Real del</t>
  </si>
  <si>
    <t>(C)</t>
  </si>
  <si>
    <t>El Saldo</t>
  </si>
  <si>
    <t>(VP)</t>
  </si>
  <si>
    <t>(IP)</t>
  </si>
  <si>
    <t>(tP)</t>
  </si>
  <si>
    <t>Gastos Administracion</t>
  </si>
  <si>
    <t>Total a devolver</t>
  </si>
  <si>
    <t>Monto máximo a financiar: hasta $200.000.-</t>
  </si>
  <si>
    <t>Monto máximo a financiar por hectárea: hasta $20.000.-</t>
  </si>
  <si>
    <t>Cantidad de hectáreas a financiar: hasta 20 has.-</t>
  </si>
  <si>
    <t>Financiamiento: Capital de Trabajo para culltivo de Maíz</t>
  </si>
  <si>
    <t>DATOS  DEL  BENEFICIARIO</t>
  </si>
  <si>
    <t xml:space="preserve">Marcar con X los recuadros correspondientes </t>
  </si>
  <si>
    <t>MAIZ</t>
  </si>
  <si>
    <t xml:space="preserve">Cuota 1 </t>
  </si>
  <si>
    <t>Cuota 2</t>
  </si>
  <si>
    <t>Oct_19</t>
  </si>
  <si>
    <t xml:space="preserve">FIRMA </t>
  </si>
  <si>
    <t>ANEXO III  DISPOSICION N°       2018</t>
  </si>
  <si>
    <t xml:space="preserve">DEVOLUCIÓN DEL CRÉDITO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</si>
</sst>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2C0A]#,##0.00;[Red]\([$$-2C0A]#,##0.00\)"/>
    <numFmt numFmtId="165" formatCode="0.0000"/>
    <numFmt numFmtId="166" formatCode="dd/mmm"/>
    <numFmt numFmtId="167" formatCode="0.0%"/>
    <numFmt numFmtId="168" formatCode="[$$-2C0A]\ #,##0.00;[Red][$$-2C0A]\ #,##0.00"/>
  </numFmts>
  <fonts count="9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/>
    <xf numFmtId="0" fontId="2" fillId="0" borderId="0" xfId="0" applyFont="1" applyAlignment="1">
      <alignment horizontal="center"/>
    </xf>
    <xf numFmtId="0" fontId="7" fillId="0" borderId="8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10" xfId="1" applyFont="1" applyBorder="1" applyAlignment="1">
      <alignment horizontal="center" vertical="center"/>
    </xf>
    <xf numFmtId="0" fontId="7" fillId="0" borderId="21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2" borderId="21" xfId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vertical="center"/>
      <protection locked="0"/>
    </xf>
    <xf numFmtId="0" fontId="7" fillId="3" borderId="21" xfId="1" applyFont="1" applyFill="1" applyBorder="1" applyAlignment="1">
      <alignment vertical="center"/>
    </xf>
    <xf numFmtId="0" fontId="7" fillId="3" borderId="10" xfId="1" applyFont="1" applyFill="1" applyBorder="1" applyAlignment="1">
      <alignment vertical="center"/>
    </xf>
    <xf numFmtId="0" fontId="7" fillId="3" borderId="11" xfId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/>
    </xf>
    <xf numFmtId="4" fontId="5" fillId="2" borderId="17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>
      <alignment horizontal="center" vertical="center"/>
    </xf>
    <xf numFmtId="10" fontId="5" fillId="2" borderId="18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left"/>
    </xf>
    <xf numFmtId="4" fontId="2" fillId="4" borderId="5" xfId="0" applyNumberFormat="1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0" fontId="7" fillId="4" borderId="18" xfId="0" applyFont="1" applyFill="1" applyBorder="1" applyAlignment="1">
      <alignment horizontal="center"/>
    </xf>
    <xf numFmtId="4" fontId="5" fillId="4" borderId="18" xfId="0" applyNumberFormat="1" applyFont="1" applyFill="1" applyBorder="1" applyAlignment="1">
      <alignment horizontal="center"/>
    </xf>
    <xf numFmtId="14" fontId="2" fillId="4" borderId="18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right"/>
    </xf>
    <xf numFmtId="166" fontId="2" fillId="4" borderId="18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right"/>
    </xf>
    <xf numFmtId="0" fontId="7" fillId="4" borderId="5" xfId="0" applyFont="1" applyFill="1" applyBorder="1"/>
    <xf numFmtId="4" fontId="2" fillId="4" borderId="5" xfId="0" applyNumberFormat="1" applyFont="1" applyFill="1" applyBorder="1"/>
    <xf numFmtId="4" fontId="2" fillId="4" borderId="18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67" fontId="6" fillId="2" borderId="19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6" fillId="0" borderId="5" xfId="0" applyFont="1" applyBorder="1"/>
    <xf numFmtId="17" fontId="2" fillId="0" borderId="5" xfId="0" applyNumberFormat="1" applyFont="1" applyBorder="1"/>
    <xf numFmtId="168" fontId="2" fillId="0" borderId="0" xfId="0" applyNumberFormat="1" applyFont="1"/>
    <xf numFmtId="0" fontId="2" fillId="0" borderId="0" xfId="0" applyFont="1" applyBorder="1"/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7" fillId="0" borderId="21" xfId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21" xfId="1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2" fillId="0" borderId="11" xfId="0" applyFont="1" applyBorder="1" applyAlignment="1">
      <alignment vertical="center" wrapText="1" shrinkToFit="1"/>
    </xf>
    <xf numFmtId="0" fontId="5" fillId="2" borderId="25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2" fillId="4" borderId="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541215</xdr:colOff>
      <xdr:row>3</xdr:row>
      <xdr:rowOff>34230</xdr:rowOff>
    </xdr:from>
    <xdr:to>
      <xdr:col>4</xdr:col>
      <xdr:colOff>1515015</xdr:colOff>
      <xdr:row>5</xdr:row>
      <xdr:rowOff>162375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0640" y="329505"/>
          <a:ext cx="2116800" cy="10425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131625</xdr:colOff>
      <xdr:row>3</xdr:row>
      <xdr:rowOff>276705</xdr:rowOff>
    </xdr:from>
    <xdr:to>
      <xdr:col>1</xdr:col>
      <xdr:colOff>342225</xdr:colOff>
      <xdr:row>5</xdr:row>
      <xdr:rowOff>124080</xdr:rowOff>
    </xdr:to>
    <xdr:pic>
      <xdr:nvPicPr>
        <xdr:cNvPr id="3" name="4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625" y="571980"/>
          <a:ext cx="2477550" cy="761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Normal="100" workbookViewId="0">
      <selection sqref="A1:XFD1048576"/>
    </sheetView>
  </sheetViews>
  <sheetFormatPr baseColWidth="10" defaultColWidth="9.140625" defaultRowHeight="15" x14ac:dyDescent="0.25"/>
  <cols>
    <col min="1" max="1" width="34" style="2"/>
    <col min="2" max="2" width="11.28515625" style="2"/>
    <col min="3" max="4" width="8.5703125" style="2"/>
    <col min="5" max="5" width="24.42578125" style="2"/>
    <col min="6" max="1025" width="8.5703125" style="2"/>
    <col min="1026" max="16384" width="9.140625" style="2"/>
  </cols>
  <sheetData>
    <row r="1" spans="1:5" ht="12" customHeight="1" x14ac:dyDescent="0.25">
      <c r="A1" s="1"/>
      <c r="B1" s="1"/>
      <c r="C1" s="1"/>
      <c r="D1" s="1"/>
      <c r="E1" s="1"/>
    </row>
    <row r="2" spans="1:5" ht="12" customHeight="1" x14ac:dyDescent="0.25">
      <c r="A2" s="1" t="s">
        <v>140</v>
      </c>
      <c r="B2" s="1"/>
      <c r="C2" s="1"/>
      <c r="D2" s="1"/>
      <c r="E2" s="1"/>
    </row>
    <row r="3" spans="1:5" ht="11.25" customHeight="1" x14ac:dyDescent="0.25">
      <c r="B3" s="1"/>
      <c r="C3" s="1"/>
      <c r="D3" s="1"/>
      <c r="E3" s="1"/>
    </row>
    <row r="4" spans="1:5" ht="26.85" customHeight="1" x14ac:dyDescent="0.25">
      <c r="A4" s="86"/>
      <c r="B4" s="86"/>
      <c r="C4" s="86"/>
      <c r="D4" s="86"/>
      <c r="E4" s="86"/>
    </row>
    <row r="5" spans="1:5" ht="46.35" customHeight="1" x14ac:dyDescent="0.25">
      <c r="A5" s="86"/>
      <c r="B5" s="86"/>
      <c r="C5" s="86"/>
      <c r="D5" s="86"/>
      <c r="E5" s="86"/>
    </row>
    <row r="6" spans="1:5" ht="25.5" customHeight="1" x14ac:dyDescent="0.25">
      <c r="A6" s="86"/>
      <c r="B6" s="86"/>
      <c r="C6" s="86"/>
      <c r="D6" s="86"/>
      <c r="E6" s="86"/>
    </row>
    <row r="7" spans="1:5" ht="32.85" customHeight="1" x14ac:dyDescent="0.25">
      <c r="A7" s="87" t="s">
        <v>0</v>
      </c>
      <c r="B7" s="87"/>
      <c r="C7" s="87"/>
      <c r="D7" s="87"/>
      <c r="E7" s="87"/>
    </row>
    <row r="8" spans="1:5" ht="20.85" customHeight="1" x14ac:dyDescent="0.25">
      <c r="A8" s="88" t="s">
        <v>132</v>
      </c>
      <c r="B8" s="88"/>
      <c r="C8" s="88"/>
      <c r="D8" s="88"/>
      <c r="E8" s="88"/>
    </row>
    <row r="9" spans="1:5" ht="23.25" customHeight="1" x14ac:dyDescent="0.25">
      <c r="A9" s="3" t="s">
        <v>1</v>
      </c>
      <c r="B9" s="89"/>
      <c r="C9" s="89"/>
      <c r="D9" s="89"/>
      <c r="E9" s="89"/>
    </row>
    <row r="10" spans="1:5" ht="23.25" customHeight="1" x14ac:dyDescent="0.25">
      <c r="A10" s="4" t="s">
        <v>2</v>
      </c>
      <c r="B10" s="83"/>
      <c r="C10" s="83"/>
      <c r="D10" s="83"/>
      <c r="E10" s="83"/>
    </row>
    <row r="11" spans="1:5" ht="23.25" customHeight="1" x14ac:dyDescent="0.25">
      <c r="A11" s="4" t="s">
        <v>3</v>
      </c>
      <c r="B11" s="83"/>
      <c r="C11" s="83"/>
      <c r="D11" s="83"/>
      <c r="E11" s="83"/>
    </row>
    <row r="12" spans="1:5" ht="23.25" customHeight="1" x14ac:dyDescent="0.25">
      <c r="A12" s="4" t="s">
        <v>4</v>
      </c>
      <c r="B12" s="85"/>
      <c r="C12" s="85"/>
      <c r="D12" s="85"/>
      <c r="E12" s="85"/>
    </row>
    <row r="13" spans="1:5" ht="23.25" customHeight="1" x14ac:dyDescent="0.25">
      <c r="A13" s="4" t="s">
        <v>5</v>
      </c>
      <c r="B13" s="83"/>
      <c r="C13" s="83"/>
      <c r="D13" s="83"/>
      <c r="E13" s="83"/>
    </row>
    <row r="14" spans="1:5" ht="23.25" customHeight="1" x14ac:dyDescent="0.25">
      <c r="A14" s="4" t="s">
        <v>6</v>
      </c>
      <c r="B14" s="83"/>
      <c r="C14" s="83"/>
      <c r="D14" s="83"/>
      <c r="E14" s="83"/>
    </row>
    <row r="15" spans="1:5" ht="23.25" customHeight="1" x14ac:dyDescent="0.25">
      <c r="A15" s="4" t="s">
        <v>7</v>
      </c>
      <c r="B15" s="83"/>
      <c r="C15" s="83"/>
      <c r="D15" s="83"/>
      <c r="E15" s="83"/>
    </row>
    <row r="16" spans="1:5" ht="23.25" customHeight="1" x14ac:dyDescent="0.25">
      <c r="A16" s="4" t="s">
        <v>8</v>
      </c>
      <c r="B16" s="83"/>
      <c r="C16" s="83"/>
      <c r="D16" s="83"/>
      <c r="E16" s="83"/>
    </row>
    <row r="17" spans="1:5" ht="23.25" customHeight="1" x14ac:dyDescent="0.25">
      <c r="A17" s="4" t="s">
        <v>9</v>
      </c>
      <c r="B17" s="84"/>
      <c r="C17" s="84"/>
      <c r="D17" s="84"/>
      <c r="E17" s="84"/>
    </row>
    <row r="26" spans="1:5" x14ac:dyDescent="0.25">
      <c r="A26" s="5"/>
      <c r="E26" s="5"/>
    </row>
    <row r="27" spans="1:5" x14ac:dyDescent="0.25">
      <c r="A27" s="6" t="s">
        <v>10</v>
      </c>
      <c r="B27" s="6"/>
      <c r="C27" s="6"/>
      <c r="D27" s="6"/>
      <c r="E27" s="6" t="s">
        <v>11</v>
      </c>
    </row>
  </sheetData>
  <mergeCells count="12">
    <mergeCell ref="A4:E6"/>
    <mergeCell ref="A7:E7"/>
    <mergeCell ref="A8:E8"/>
    <mergeCell ref="B9:E9"/>
    <mergeCell ref="B10:E10"/>
    <mergeCell ref="B16:E16"/>
    <mergeCell ref="B17:E17"/>
    <mergeCell ref="B11:E11"/>
    <mergeCell ref="B12:E12"/>
    <mergeCell ref="B13:E13"/>
    <mergeCell ref="B14:E14"/>
    <mergeCell ref="B15:E15"/>
  </mergeCells>
  <pageMargins left="0.70866141732283472" right="0.70866141732283472" top="0.74803149606299213" bottom="0.74803149606299213" header="0.51181102362204722" footer="0.51181102362204722"/>
  <pageSetup paperSize="9" firstPageNumber="0" orientation="portrait" horizontalDpi="0" verticalDpi="0" r:id="rId1"/>
  <headerFooter>
    <oddHeader>&amp;CSOLICITUD FINANCIEMIENTO IMPLANTACION DE MAIZ  2017/18</oddHeader>
    <oddFooter>&amp;C&amp;"Times New Roman,Normal"PAGINA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Normal="100" workbookViewId="0">
      <selection activeCell="N10" sqref="N10"/>
    </sheetView>
  </sheetViews>
  <sheetFormatPr baseColWidth="10" defaultRowHeight="15" x14ac:dyDescent="0.25"/>
  <cols>
    <col min="1" max="2" width="11.42578125" style="2"/>
    <col min="3" max="3" width="21.7109375" style="2" customWidth="1"/>
    <col min="4" max="16384" width="11.42578125" style="2"/>
  </cols>
  <sheetData>
    <row r="1" spans="1:8" ht="37.5" customHeight="1" thickBot="1" x14ac:dyDescent="0.3">
      <c r="A1" s="96" t="s">
        <v>133</v>
      </c>
      <c r="B1" s="97"/>
      <c r="C1" s="97"/>
      <c r="D1" s="97"/>
      <c r="E1" s="97"/>
      <c r="F1" s="97"/>
      <c r="G1" s="97"/>
      <c r="H1" s="98"/>
    </row>
    <row r="2" spans="1:8" ht="28.5" customHeight="1" x14ac:dyDescent="0.25">
      <c r="A2" s="7" t="s">
        <v>12</v>
      </c>
      <c r="B2" s="8"/>
      <c r="C2" s="8"/>
      <c r="D2" s="8"/>
      <c r="E2" s="8"/>
      <c r="F2" s="8"/>
      <c r="G2" s="8"/>
      <c r="H2" s="9"/>
    </row>
    <row r="3" spans="1:8" ht="28.5" customHeight="1" x14ac:dyDescent="0.25">
      <c r="A3" s="10" t="s">
        <v>13</v>
      </c>
      <c r="B3" s="11"/>
      <c r="C3" s="12" t="s">
        <v>14</v>
      </c>
      <c r="D3" s="13" t="s">
        <v>15</v>
      </c>
      <c r="E3" s="14"/>
      <c r="F3" s="13" t="s">
        <v>16</v>
      </c>
      <c r="G3" s="15"/>
      <c r="H3" s="14"/>
    </row>
    <row r="4" spans="1:8" ht="28.5" customHeight="1" x14ac:dyDescent="0.25">
      <c r="A4" s="16"/>
      <c r="B4" s="17"/>
      <c r="C4" s="18"/>
      <c r="D4" s="13"/>
      <c r="E4" s="14"/>
      <c r="F4" s="13"/>
      <c r="G4" s="15"/>
      <c r="H4" s="14"/>
    </row>
    <row r="5" spans="1:8" ht="28.5" customHeight="1" x14ac:dyDescent="0.25">
      <c r="A5" s="19" t="s">
        <v>17</v>
      </c>
      <c r="B5" s="20"/>
      <c r="C5" s="20"/>
      <c r="D5" s="20"/>
      <c r="E5" s="20"/>
      <c r="F5" s="20"/>
      <c r="G5" s="20"/>
      <c r="H5" s="21"/>
    </row>
    <row r="6" spans="1:8" ht="28.5" customHeight="1" x14ac:dyDescent="0.25">
      <c r="A6" s="22" t="s">
        <v>18</v>
      </c>
      <c r="B6" s="22" t="s">
        <v>19</v>
      </c>
      <c r="C6" s="22" t="s">
        <v>20</v>
      </c>
      <c r="D6" s="13" t="s">
        <v>21</v>
      </c>
      <c r="E6" s="14"/>
      <c r="F6" s="13" t="s">
        <v>2</v>
      </c>
      <c r="G6" s="14"/>
      <c r="H6" s="23" t="s">
        <v>22</v>
      </c>
    </row>
    <row r="7" spans="1:8" ht="28.5" customHeight="1" x14ac:dyDescent="0.25">
      <c r="A7" s="24"/>
      <c r="B7" s="24"/>
      <c r="C7" s="24"/>
      <c r="D7" s="25"/>
      <c r="E7" s="26"/>
      <c r="F7" s="25"/>
      <c r="G7" s="26"/>
      <c r="H7" s="27"/>
    </row>
    <row r="8" spans="1:8" ht="28.5" customHeight="1" x14ac:dyDescent="0.25">
      <c r="A8" s="19" t="s">
        <v>23</v>
      </c>
      <c r="B8" s="20"/>
      <c r="C8" s="20"/>
      <c r="D8" s="20"/>
      <c r="E8" s="20"/>
      <c r="F8" s="20"/>
      <c r="G8" s="20"/>
      <c r="H8" s="21"/>
    </row>
    <row r="9" spans="1:8" ht="28.5" customHeight="1" x14ac:dyDescent="0.25">
      <c r="A9" s="22" t="s">
        <v>24</v>
      </c>
      <c r="B9" s="22" t="s">
        <v>25</v>
      </c>
      <c r="C9" s="22" t="s">
        <v>26</v>
      </c>
      <c r="D9" s="13" t="s">
        <v>21</v>
      </c>
      <c r="E9" s="14"/>
      <c r="F9" s="13" t="s">
        <v>2</v>
      </c>
      <c r="G9" s="14"/>
      <c r="H9" s="23" t="s">
        <v>22</v>
      </c>
    </row>
    <row r="10" spans="1:8" ht="28.5" customHeight="1" x14ac:dyDescent="0.25">
      <c r="A10" s="24"/>
      <c r="B10" s="24"/>
      <c r="C10" s="24"/>
      <c r="D10" s="25"/>
      <c r="E10" s="26"/>
      <c r="F10" s="25"/>
      <c r="G10" s="26"/>
      <c r="H10" s="27"/>
    </row>
    <row r="11" spans="1:8" ht="28.5" customHeight="1" x14ac:dyDescent="0.25">
      <c r="A11" s="22" t="s">
        <v>27</v>
      </c>
      <c r="B11" s="13" t="s">
        <v>28</v>
      </c>
      <c r="C11" s="15"/>
      <c r="D11" s="15"/>
      <c r="E11" s="15"/>
      <c r="F11" s="15"/>
      <c r="G11" s="15"/>
      <c r="H11" s="14"/>
    </row>
    <row r="12" spans="1:8" ht="28.5" customHeight="1" x14ac:dyDescent="0.25">
      <c r="A12" s="19" t="s">
        <v>29</v>
      </c>
      <c r="B12" s="20"/>
      <c r="C12" s="20"/>
      <c r="D12" s="20"/>
      <c r="E12" s="20"/>
      <c r="F12" s="20"/>
      <c r="G12" s="20"/>
      <c r="H12" s="21"/>
    </row>
    <row r="13" spans="1:8" ht="28.5" customHeight="1" x14ac:dyDescent="0.25">
      <c r="A13" s="22" t="s">
        <v>30</v>
      </c>
      <c r="B13" s="22" t="s">
        <v>31</v>
      </c>
      <c r="C13" s="13" t="s">
        <v>32</v>
      </c>
      <c r="D13" s="15"/>
      <c r="E13" s="15"/>
      <c r="F13" s="15"/>
      <c r="G13" s="15"/>
      <c r="H13" s="14"/>
    </row>
    <row r="14" spans="1:8" ht="28.5" customHeight="1" x14ac:dyDescent="0.25">
      <c r="A14" s="28"/>
      <c r="B14" s="28"/>
      <c r="C14" s="25"/>
      <c r="D14" s="29"/>
      <c r="E14" s="29"/>
      <c r="F14" s="29"/>
      <c r="G14" s="29"/>
      <c r="H14" s="26"/>
    </row>
    <row r="15" spans="1:8" ht="28.5" customHeight="1" x14ac:dyDescent="0.25">
      <c r="A15" s="19" t="s">
        <v>33</v>
      </c>
      <c r="B15" s="20"/>
      <c r="C15" s="20"/>
      <c r="D15" s="20"/>
      <c r="E15" s="20"/>
      <c r="F15" s="20"/>
      <c r="G15" s="20"/>
      <c r="H15" s="21"/>
    </row>
    <row r="16" spans="1:8" ht="28.5" customHeight="1" x14ac:dyDescent="0.25">
      <c r="A16" s="30" t="s">
        <v>34</v>
      </c>
      <c r="B16" s="31"/>
      <c r="C16" s="32"/>
      <c r="D16" s="30" t="s">
        <v>35</v>
      </c>
      <c r="E16" s="31"/>
      <c r="F16" s="31"/>
      <c r="G16" s="31"/>
      <c r="H16" s="32"/>
    </row>
    <row r="17" spans="1:8" ht="28.5" customHeight="1" x14ac:dyDescent="0.25">
      <c r="A17" s="13" t="s">
        <v>36</v>
      </c>
      <c r="B17" s="14"/>
      <c r="C17" s="33"/>
      <c r="D17" s="22" t="s">
        <v>37</v>
      </c>
      <c r="E17" s="22"/>
      <c r="F17" s="13"/>
      <c r="G17" s="15"/>
      <c r="H17" s="14"/>
    </row>
    <row r="18" spans="1:8" ht="28.5" customHeight="1" x14ac:dyDescent="0.25">
      <c r="A18" s="13" t="s">
        <v>38</v>
      </c>
      <c r="B18" s="14"/>
      <c r="C18" s="33"/>
      <c r="D18" s="25" t="s">
        <v>39</v>
      </c>
      <c r="E18" s="26"/>
      <c r="F18" s="13"/>
      <c r="G18" s="15"/>
      <c r="H18" s="14"/>
    </row>
    <row r="19" spans="1:8" ht="28.5" customHeight="1" x14ac:dyDescent="0.25">
      <c r="A19" s="19" t="s">
        <v>40</v>
      </c>
      <c r="B19" s="20"/>
      <c r="C19" s="20"/>
      <c r="D19" s="20"/>
      <c r="E19" s="20"/>
      <c r="F19" s="21"/>
      <c r="G19" s="34" t="s">
        <v>41</v>
      </c>
      <c r="H19" s="35" t="s">
        <v>42</v>
      </c>
    </row>
    <row r="20" spans="1:8" ht="28.5" customHeight="1" x14ac:dyDescent="0.25">
      <c r="A20" s="13" t="s">
        <v>43</v>
      </c>
      <c r="B20" s="15"/>
      <c r="C20" s="15"/>
      <c r="D20" s="15"/>
      <c r="E20" s="15"/>
      <c r="F20" s="14"/>
      <c r="G20" s="24"/>
      <c r="H20" s="24"/>
    </row>
    <row r="21" spans="1:8" ht="28.5" customHeight="1" x14ac:dyDescent="0.25">
      <c r="A21" s="13" t="s">
        <v>44</v>
      </c>
      <c r="B21" s="15"/>
      <c r="C21" s="15"/>
      <c r="D21" s="15"/>
      <c r="E21" s="15"/>
      <c r="F21" s="14"/>
      <c r="G21" s="24"/>
      <c r="H21" s="24"/>
    </row>
    <row r="22" spans="1:8" ht="28.5" customHeight="1" x14ac:dyDescent="0.25">
      <c r="A22" s="13" t="s">
        <v>45</v>
      </c>
      <c r="B22" s="15"/>
      <c r="C22" s="15"/>
      <c r="D22" s="15"/>
      <c r="E22" s="15"/>
      <c r="F22" s="14"/>
      <c r="G22" s="24"/>
      <c r="H22" s="24"/>
    </row>
    <row r="23" spans="1:8" ht="28.5" customHeight="1" x14ac:dyDescent="0.25">
      <c r="A23" s="25" t="s">
        <v>46</v>
      </c>
      <c r="B23" s="29"/>
      <c r="C23" s="29"/>
      <c r="D23" s="29"/>
      <c r="E23" s="29"/>
      <c r="F23" s="26"/>
      <c r="G23" s="24"/>
      <c r="H23" s="24"/>
    </row>
    <row r="24" spans="1:8" ht="28.5" customHeight="1" x14ac:dyDescent="0.25">
      <c r="A24" s="25" t="s">
        <v>47</v>
      </c>
      <c r="B24" s="29"/>
      <c r="C24" s="29"/>
      <c r="D24" s="29"/>
      <c r="E24" s="29"/>
      <c r="F24" s="26"/>
      <c r="G24" s="24"/>
      <c r="H24" s="24"/>
    </row>
    <row r="25" spans="1:8" ht="28.5" customHeight="1" x14ac:dyDescent="0.25">
      <c r="A25" s="90" t="s">
        <v>48</v>
      </c>
      <c r="B25" s="91"/>
      <c r="C25" s="91"/>
      <c r="D25" s="91"/>
      <c r="E25" s="91"/>
      <c r="F25" s="92"/>
      <c r="G25" s="28"/>
      <c r="H25" s="24"/>
    </row>
    <row r="26" spans="1:8" ht="28.5" customHeight="1" x14ac:dyDescent="0.25">
      <c r="A26" s="93" t="s">
        <v>49</v>
      </c>
      <c r="B26" s="94"/>
      <c r="C26" s="94"/>
      <c r="D26" s="94"/>
      <c r="E26" s="94"/>
      <c r="F26" s="94"/>
      <c r="G26" s="94"/>
      <c r="H26" s="95"/>
    </row>
    <row r="27" spans="1:8" ht="28.5" customHeight="1" x14ac:dyDescent="0.25">
      <c r="A27" s="25" t="s">
        <v>50</v>
      </c>
      <c r="B27" s="29"/>
      <c r="C27" s="29"/>
      <c r="D27" s="29"/>
      <c r="E27" s="29"/>
      <c r="F27" s="29"/>
      <c r="G27" s="29"/>
      <c r="H27" s="26"/>
    </row>
    <row r="28" spans="1:8" ht="28.5" customHeight="1" x14ac:dyDescent="0.25">
      <c r="A28" s="19" t="s">
        <v>51</v>
      </c>
      <c r="B28" s="20"/>
      <c r="C28" s="20"/>
      <c r="D28" s="20"/>
      <c r="E28" s="20"/>
      <c r="F28" s="20"/>
      <c r="G28" s="20"/>
      <c r="H28" s="21"/>
    </row>
    <row r="29" spans="1:8" ht="28.5" customHeight="1" x14ac:dyDescent="0.25">
      <c r="A29" s="33" t="s">
        <v>52</v>
      </c>
      <c r="B29" s="36"/>
      <c r="C29" s="37"/>
      <c r="D29" s="38"/>
      <c r="E29" s="36" t="s">
        <v>53</v>
      </c>
      <c r="F29" s="38"/>
      <c r="G29" s="36"/>
      <c r="H29" s="38"/>
    </row>
  </sheetData>
  <mergeCells count="3">
    <mergeCell ref="A25:F25"/>
    <mergeCell ref="A26:H26"/>
    <mergeCell ref="A1:H1"/>
  </mergeCells>
  <dataValidations disablePrompts="1" count="2">
    <dataValidation type="list" allowBlank="1" showInputMessage="1" showErrorMessage="1" sqref="F4:H4">
      <formula1>Estado</formula1>
      <formula2>0</formula2>
    </dataValidation>
    <dataValidation type="list" allowBlank="1" showInputMessage="1" showErrorMessage="1" sqref="C4">
      <formula1>Documento</formula1>
      <formula2>0</formula2>
    </dataValidation>
  </dataValidations>
  <pageMargins left="0.7" right="0.7" top="0.75" bottom="0.75" header="0.3" footer="0.3"/>
  <pageSetup scale="8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I48" sqref="I48"/>
    </sheetView>
  </sheetViews>
  <sheetFormatPr baseColWidth="10" defaultRowHeight="15" x14ac:dyDescent="0.25"/>
  <cols>
    <col min="1" max="1" width="13.42578125" style="2" customWidth="1"/>
    <col min="2" max="7" width="5.42578125" style="2" customWidth="1"/>
    <col min="8" max="8" width="6.7109375" style="2" customWidth="1"/>
    <col min="9" max="13" width="5.42578125" style="2" customWidth="1"/>
    <col min="14" max="16384" width="11.42578125" style="2"/>
  </cols>
  <sheetData>
    <row r="1" spans="1:13" ht="33" customHeight="1" x14ac:dyDescent="0.25">
      <c r="A1" s="120" t="s">
        <v>66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1" customHeight="1" x14ac:dyDescent="0.25">
      <c r="A3" s="108" t="s">
        <v>67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x14ac:dyDescent="0.25">
      <c r="A4" s="40" t="s">
        <v>134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x14ac:dyDescent="0.25">
      <c r="A5" s="41" t="s">
        <v>68</v>
      </c>
      <c r="B5" s="41" t="s">
        <v>69</v>
      </c>
      <c r="C5" s="41" t="s">
        <v>70</v>
      </c>
      <c r="D5" s="41" t="s">
        <v>71</v>
      </c>
      <c r="E5" s="41" t="s">
        <v>72</v>
      </c>
      <c r="F5" s="41" t="s">
        <v>73</v>
      </c>
      <c r="G5" s="41" t="s">
        <v>74</v>
      </c>
      <c r="H5" s="41" t="s">
        <v>75</v>
      </c>
      <c r="I5" s="41" t="s">
        <v>76</v>
      </c>
      <c r="J5" s="41" t="s">
        <v>77</v>
      </c>
      <c r="K5" s="41" t="s">
        <v>78</v>
      </c>
      <c r="L5" s="41" t="s">
        <v>79</v>
      </c>
      <c r="M5" s="41" t="s">
        <v>80</v>
      </c>
    </row>
    <row r="6" spans="1:13" ht="24.75" customHeight="1" x14ac:dyDescent="0.25">
      <c r="A6" s="42" t="s">
        <v>135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24.75" customHeight="1" x14ac:dyDescent="0.25">
      <c r="A9" s="108" t="s">
        <v>81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10"/>
    </row>
    <row r="10" spans="1:13" x14ac:dyDescent="0.25">
      <c r="A10" s="40" t="s">
        <v>134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24.75" customHeight="1" x14ac:dyDescent="0.25">
      <c r="A11" s="41" t="s">
        <v>82</v>
      </c>
      <c r="B11" s="41" t="s">
        <v>69</v>
      </c>
      <c r="C11" s="41" t="s">
        <v>70</v>
      </c>
      <c r="D11" s="41" t="s">
        <v>71</v>
      </c>
      <c r="E11" s="41" t="s">
        <v>72</v>
      </c>
      <c r="F11" s="41" t="s">
        <v>73</v>
      </c>
      <c r="G11" s="41" t="s">
        <v>74</v>
      </c>
      <c r="H11" s="41" t="s">
        <v>75</v>
      </c>
      <c r="I11" s="41" t="s">
        <v>76</v>
      </c>
      <c r="J11" s="41" t="s">
        <v>77</v>
      </c>
      <c r="K11" s="41" t="s">
        <v>78</v>
      </c>
      <c r="L11" s="41" t="s">
        <v>79</v>
      </c>
      <c r="M11" s="41" t="s">
        <v>80</v>
      </c>
    </row>
    <row r="12" spans="1:13" ht="32.25" customHeight="1" x14ac:dyDescent="0.25">
      <c r="A12" s="42" t="s">
        <v>135</v>
      </c>
      <c r="B12" s="41"/>
      <c r="C12" s="41"/>
      <c r="D12" s="42"/>
      <c r="E12" s="42"/>
      <c r="F12" s="42"/>
      <c r="G12" s="42"/>
      <c r="H12" s="41"/>
      <c r="I12" s="41"/>
      <c r="J12" s="42"/>
      <c r="K12" s="42"/>
      <c r="L12" s="42"/>
      <c r="M12" s="42"/>
    </row>
    <row r="13" spans="1:13" x14ac:dyDescent="0.25">
      <c r="A13" s="43" t="s">
        <v>83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25.5" customHeight="1" x14ac:dyDescent="0.25">
      <c r="A14" s="108" t="s">
        <v>84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</row>
    <row r="15" spans="1:13" x14ac:dyDescent="0.25">
      <c r="A15" s="44" t="s">
        <v>85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x14ac:dyDescent="0.25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3"/>
    </row>
    <row r="17" spans="1:16" x14ac:dyDescent="0.25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6"/>
    </row>
    <row r="18" spans="1:16" x14ac:dyDescent="0.25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6"/>
    </row>
    <row r="19" spans="1:16" x14ac:dyDescent="0.25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6"/>
    </row>
    <row r="20" spans="1:16" x14ac:dyDescent="0.25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9"/>
      <c r="P20" s="6"/>
    </row>
    <row r="21" spans="1:16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6" ht="24" customHeight="1" x14ac:dyDescent="0.25">
      <c r="A22" s="108" t="s">
        <v>86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10"/>
    </row>
    <row r="23" spans="1:16" ht="24" customHeight="1" x14ac:dyDescent="0.25">
      <c r="A23" s="102" t="s">
        <v>87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4"/>
    </row>
    <row r="24" spans="1:16" ht="24" customHeight="1" x14ac:dyDescent="0.25">
      <c r="A24" s="46" t="s">
        <v>88</v>
      </c>
      <c r="B24" s="47"/>
      <c r="C24" s="47"/>
      <c r="D24" s="47"/>
      <c r="E24" s="47"/>
      <c r="F24" s="47"/>
      <c r="G24" s="48"/>
      <c r="H24" s="49" t="s">
        <v>84</v>
      </c>
      <c r="I24" s="49"/>
      <c r="J24" s="105"/>
      <c r="K24" s="106"/>
      <c r="L24" s="106"/>
      <c r="M24" s="107"/>
    </row>
    <row r="25" spans="1:16" ht="24" customHeight="1" x14ac:dyDescent="0.25">
      <c r="A25" s="42" t="s">
        <v>89</v>
      </c>
      <c r="B25" s="42"/>
      <c r="C25" s="99"/>
      <c r="D25" s="100"/>
      <c r="E25" s="100"/>
      <c r="F25" s="100"/>
      <c r="G25" s="101"/>
      <c r="H25" s="102" t="s">
        <v>90</v>
      </c>
      <c r="I25" s="104"/>
      <c r="J25" s="99"/>
      <c r="K25" s="100"/>
      <c r="L25" s="100"/>
      <c r="M25" s="101"/>
    </row>
    <row r="26" spans="1:16" ht="24" customHeight="1" x14ac:dyDescent="0.25">
      <c r="A26" s="102" t="s">
        <v>91</v>
      </c>
      <c r="B26" s="104"/>
      <c r="C26" s="99"/>
      <c r="D26" s="100"/>
      <c r="E26" s="100"/>
      <c r="F26" s="100"/>
      <c r="G26" s="101"/>
      <c r="H26" s="50" t="s">
        <v>92</v>
      </c>
      <c r="I26" s="50"/>
      <c r="J26" s="99"/>
      <c r="K26" s="100"/>
      <c r="L26" s="100"/>
      <c r="M26" s="101"/>
    </row>
    <row r="27" spans="1:16" ht="24" customHeight="1" x14ac:dyDescent="0.25">
      <c r="A27" s="102" t="s">
        <v>93</v>
      </c>
      <c r="B27" s="104"/>
      <c r="C27" s="99"/>
      <c r="D27" s="100"/>
      <c r="E27" s="100"/>
      <c r="F27" s="100"/>
      <c r="G27" s="101"/>
      <c r="H27" s="50" t="s">
        <v>94</v>
      </c>
      <c r="I27" s="50"/>
      <c r="J27" s="99"/>
      <c r="K27" s="100"/>
      <c r="L27" s="100"/>
      <c r="M27" s="101"/>
    </row>
    <row r="28" spans="1:16" ht="24" customHeight="1" x14ac:dyDescent="0.25">
      <c r="A28" s="42" t="s">
        <v>95</v>
      </c>
      <c r="B28" s="42"/>
      <c r="C28" s="99"/>
      <c r="D28" s="100"/>
      <c r="E28" s="100"/>
      <c r="F28" s="100"/>
      <c r="G28" s="101"/>
      <c r="H28" s="50" t="s">
        <v>96</v>
      </c>
      <c r="I28" s="50"/>
      <c r="J28" s="99"/>
      <c r="K28" s="100"/>
      <c r="L28" s="100"/>
      <c r="M28" s="101"/>
    </row>
    <row r="29" spans="1:16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6" x14ac:dyDescent="0.25">
      <c r="A30" s="52"/>
      <c r="B30" s="52"/>
      <c r="C30" s="52"/>
      <c r="D30" s="52"/>
      <c r="E30" s="43"/>
      <c r="F30" s="43"/>
      <c r="G30" s="43"/>
      <c r="H30" s="43"/>
      <c r="I30" s="43"/>
      <c r="J30" s="43"/>
      <c r="K30" s="43"/>
      <c r="L30" s="43"/>
      <c r="M30" s="39"/>
    </row>
    <row r="31" spans="1:16" x14ac:dyDescent="0.25">
      <c r="A31" s="52"/>
      <c r="B31" s="52"/>
      <c r="C31" s="52"/>
      <c r="D31" s="52"/>
      <c r="E31" s="43"/>
      <c r="F31" s="43"/>
      <c r="G31" s="43"/>
      <c r="H31" s="43"/>
      <c r="I31" s="43"/>
      <c r="J31" s="43"/>
      <c r="K31" s="43"/>
      <c r="L31" s="43"/>
      <c r="M31" s="43"/>
    </row>
  </sheetData>
  <mergeCells count="19">
    <mergeCell ref="A22:M22"/>
    <mergeCell ref="A16:M20"/>
    <mergeCell ref="A1:M1"/>
    <mergeCell ref="A3:M3"/>
    <mergeCell ref="A9:M9"/>
    <mergeCell ref="A14:M14"/>
    <mergeCell ref="A23:M23"/>
    <mergeCell ref="J24:M24"/>
    <mergeCell ref="H25:I25"/>
    <mergeCell ref="A26:B26"/>
    <mergeCell ref="A27:B27"/>
    <mergeCell ref="J25:M25"/>
    <mergeCell ref="J26:M26"/>
    <mergeCell ref="J27:M27"/>
    <mergeCell ref="J28:M28"/>
    <mergeCell ref="C25:G25"/>
    <mergeCell ref="C26:G26"/>
    <mergeCell ref="C27:G27"/>
    <mergeCell ref="C28:G28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sqref="A1:XFD1048576"/>
    </sheetView>
  </sheetViews>
  <sheetFormatPr baseColWidth="10" defaultRowHeight="15" x14ac:dyDescent="0.25"/>
  <cols>
    <col min="1" max="16384" width="11.42578125" style="2"/>
  </cols>
  <sheetData>
    <row r="1" spans="1:8" ht="32.25" customHeight="1" x14ac:dyDescent="0.25">
      <c r="A1" s="122" t="s">
        <v>54</v>
      </c>
      <c r="B1" s="122"/>
      <c r="C1" s="122"/>
      <c r="D1" s="122"/>
      <c r="E1" s="122"/>
      <c r="F1" s="122"/>
      <c r="G1" s="122"/>
      <c r="H1" s="122"/>
    </row>
    <row r="2" spans="1:8" x14ac:dyDescent="0.25">
      <c r="A2" s="123"/>
      <c r="B2" s="123"/>
      <c r="C2" s="123"/>
      <c r="D2" s="123"/>
      <c r="E2" s="123"/>
      <c r="F2" s="123"/>
      <c r="G2" s="123"/>
      <c r="H2" s="123"/>
    </row>
    <row r="3" spans="1:8" x14ac:dyDescent="0.25">
      <c r="A3" s="122" t="s">
        <v>55</v>
      </c>
      <c r="B3" s="122"/>
      <c r="C3" s="122"/>
      <c r="D3" s="122"/>
      <c r="E3" s="122"/>
      <c r="F3" s="122"/>
      <c r="G3" s="122"/>
      <c r="H3" s="122"/>
    </row>
    <row r="4" spans="1:8" ht="24" customHeight="1" x14ac:dyDescent="0.25">
      <c r="A4" s="124" t="s">
        <v>56</v>
      </c>
      <c r="B4" s="124"/>
      <c r="C4" s="124"/>
      <c r="D4" s="124"/>
      <c r="E4" s="124"/>
      <c r="F4" s="125"/>
      <c r="G4" s="125"/>
      <c r="H4" s="125"/>
    </row>
    <row r="5" spans="1:8" ht="24" customHeight="1" x14ac:dyDescent="0.25">
      <c r="A5" s="126" t="s">
        <v>57</v>
      </c>
      <c r="B5" s="126"/>
      <c r="C5" s="126"/>
      <c r="D5" s="126"/>
      <c r="E5" s="126"/>
      <c r="F5" s="127"/>
      <c r="G5" s="127"/>
      <c r="H5" s="127"/>
    </row>
    <row r="6" spans="1:8" ht="24" customHeight="1" x14ac:dyDescent="0.25">
      <c r="A6" s="128" t="s">
        <v>58</v>
      </c>
      <c r="B6" s="128"/>
      <c r="C6" s="128"/>
      <c r="D6" s="128"/>
      <c r="E6" s="128"/>
      <c r="F6" s="83"/>
      <c r="G6" s="83"/>
      <c r="H6" s="83"/>
    </row>
    <row r="7" spans="1:8" ht="24" customHeight="1" x14ac:dyDescent="0.25">
      <c r="A7" s="129" t="s">
        <v>59</v>
      </c>
      <c r="B7" s="129"/>
      <c r="C7" s="129"/>
      <c r="D7" s="129"/>
      <c r="E7" s="129"/>
      <c r="F7" s="130"/>
      <c r="G7" s="130"/>
      <c r="H7" s="130"/>
    </row>
    <row r="8" spans="1:8" x14ac:dyDescent="0.25">
      <c r="A8" s="122" t="s">
        <v>60</v>
      </c>
      <c r="B8" s="122"/>
      <c r="C8" s="122"/>
      <c r="D8" s="122"/>
      <c r="E8" s="122"/>
      <c r="F8" s="122"/>
      <c r="G8" s="122"/>
      <c r="H8" s="122"/>
    </row>
    <row r="9" spans="1:8" x14ac:dyDescent="0.25">
      <c r="A9" s="134" t="s">
        <v>61</v>
      </c>
      <c r="B9" s="134"/>
      <c r="C9" s="134"/>
      <c r="D9" s="134"/>
      <c r="E9" s="134"/>
      <c r="F9" s="134"/>
      <c r="G9" s="134"/>
      <c r="H9" s="134"/>
    </row>
    <row r="10" spans="1:8" ht="42.75" customHeight="1" x14ac:dyDescent="0.25">
      <c r="A10" s="134"/>
      <c r="B10" s="134"/>
      <c r="C10" s="134"/>
      <c r="D10" s="134"/>
      <c r="E10" s="134"/>
      <c r="F10" s="134"/>
      <c r="G10" s="134"/>
      <c r="H10" s="134"/>
    </row>
    <row r="11" spans="1:8" x14ac:dyDescent="0.25">
      <c r="A11" s="131"/>
      <c r="B11" s="131"/>
      <c r="C11" s="131"/>
      <c r="D11" s="131"/>
      <c r="E11" s="131"/>
      <c r="F11" s="131"/>
      <c r="G11" s="131"/>
      <c r="H11" s="131"/>
    </row>
    <row r="12" spans="1:8" x14ac:dyDescent="0.25">
      <c r="A12" s="131"/>
      <c r="B12" s="131"/>
      <c r="C12" s="131"/>
      <c r="D12" s="131"/>
      <c r="E12" s="131"/>
      <c r="F12" s="131"/>
      <c r="G12" s="131"/>
      <c r="H12" s="131"/>
    </row>
    <row r="13" spans="1:8" x14ac:dyDescent="0.25">
      <c r="A13" s="131"/>
      <c r="B13" s="131"/>
      <c r="C13" s="131"/>
      <c r="D13" s="131"/>
      <c r="E13" s="131"/>
      <c r="F13" s="131"/>
      <c r="G13" s="131"/>
      <c r="H13" s="131"/>
    </row>
    <row r="14" spans="1:8" x14ac:dyDescent="0.25">
      <c r="A14" s="131"/>
      <c r="B14" s="131"/>
      <c r="C14" s="131"/>
      <c r="D14" s="131"/>
      <c r="E14" s="131"/>
      <c r="F14" s="131"/>
      <c r="G14" s="131"/>
      <c r="H14" s="131"/>
    </row>
    <row r="15" spans="1:8" x14ac:dyDescent="0.25">
      <c r="A15" s="122" t="s">
        <v>62</v>
      </c>
      <c r="B15" s="122"/>
      <c r="C15" s="122"/>
      <c r="D15" s="122"/>
      <c r="E15" s="122"/>
      <c r="F15" s="122"/>
      <c r="G15" s="122"/>
      <c r="H15" s="122"/>
    </row>
    <row r="16" spans="1:8" x14ac:dyDescent="0.25">
      <c r="A16" s="135" t="s">
        <v>63</v>
      </c>
      <c r="B16" s="135"/>
      <c r="C16" s="135"/>
      <c r="D16" s="135"/>
      <c r="E16" s="135"/>
      <c r="F16" s="135"/>
      <c r="G16" s="135"/>
      <c r="H16" s="135"/>
    </row>
    <row r="17" spans="1:8" x14ac:dyDescent="0.25">
      <c r="A17" s="131"/>
      <c r="B17" s="131"/>
      <c r="C17" s="131"/>
      <c r="D17" s="131"/>
      <c r="E17" s="131"/>
      <c r="F17" s="131"/>
      <c r="G17" s="131"/>
      <c r="H17" s="131"/>
    </row>
    <row r="18" spans="1:8" x14ac:dyDescent="0.25">
      <c r="A18" s="131"/>
      <c r="B18" s="131"/>
      <c r="C18" s="131"/>
      <c r="D18" s="131"/>
      <c r="E18" s="131"/>
      <c r="F18" s="131"/>
      <c r="G18" s="131"/>
      <c r="H18" s="131"/>
    </row>
    <row r="19" spans="1:8" x14ac:dyDescent="0.25">
      <c r="A19" s="131"/>
      <c r="B19" s="131"/>
      <c r="C19" s="131"/>
      <c r="D19" s="131"/>
      <c r="E19" s="131"/>
      <c r="F19" s="131"/>
      <c r="G19" s="131"/>
      <c r="H19" s="131"/>
    </row>
    <row r="20" spans="1:8" x14ac:dyDescent="0.25">
      <c r="A20" s="131"/>
      <c r="B20" s="131"/>
      <c r="C20" s="131"/>
      <c r="D20" s="131"/>
      <c r="E20" s="131"/>
      <c r="F20" s="131"/>
      <c r="G20" s="131"/>
      <c r="H20" s="131"/>
    </row>
    <row r="21" spans="1:8" x14ac:dyDescent="0.25">
      <c r="A21" s="132"/>
      <c r="B21" s="132"/>
      <c r="C21" s="132"/>
      <c r="D21" s="132"/>
      <c r="E21" s="132"/>
      <c r="F21" s="132"/>
      <c r="G21" s="132"/>
      <c r="H21" s="132"/>
    </row>
    <row r="22" spans="1:8" x14ac:dyDescent="0.25">
      <c r="A22" s="132"/>
      <c r="B22" s="132"/>
      <c r="C22" s="132"/>
      <c r="D22" s="132"/>
      <c r="E22" s="132"/>
      <c r="F22" s="132"/>
      <c r="G22" s="132"/>
      <c r="H22" s="132"/>
    </row>
    <row r="23" spans="1:8" x14ac:dyDescent="0.25">
      <c r="A23" s="122" t="s">
        <v>64</v>
      </c>
      <c r="B23" s="122"/>
      <c r="C23" s="122"/>
      <c r="D23" s="122"/>
      <c r="E23" s="122"/>
      <c r="F23" s="122"/>
      <c r="G23" s="122"/>
      <c r="H23" s="122"/>
    </row>
    <row r="24" spans="1:8" x14ac:dyDescent="0.25">
      <c r="A24" s="133" t="s">
        <v>65</v>
      </c>
      <c r="B24" s="133"/>
      <c r="C24" s="133"/>
      <c r="D24" s="133"/>
      <c r="E24" s="133"/>
      <c r="F24" s="133"/>
      <c r="G24" s="133"/>
      <c r="H24" s="133"/>
    </row>
    <row r="25" spans="1:8" ht="37.5" customHeight="1" x14ac:dyDescent="0.25">
      <c r="A25" s="133"/>
      <c r="B25" s="133"/>
      <c r="C25" s="133"/>
      <c r="D25" s="133"/>
      <c r="E25" s="133"/>
      <c r="F25" s="133"/>
      <c r="G25" s="133"/>
      <c r="H25" s="133"/>
    </row>
    <row r="26" spans="1:8" x14ac:dyDescent="0.25">
      <c r="A26" s="131"/>
      <c r="B26" s="131"/>
      <c r="C26" s="131"/>
      <c r="D26" s="131"/>
      <c r="E26" s="131"/>
      <c r="F26" s="131"/>
      <c r="G26" s="131"/>
      <c r="H26" s="131"/>
    </row>
    <row r="27" spans="1:8" x14ac:dyDescent="0.25">
      <c r="A27" s="131"/>
      <c r="B27" s="131"/>
      <c r="C27" s="131"/>
      <c r="D27" s="131"/>
      <c r="E27" s="131"/>
      <c r="F27" s="131"/>
      <c r="G27" s="131"/>
      <c r="H27" s="131"/>
    </row>
    <row r="28" spans="1:8" x14ac:dyDescent="0.25">
      <c r="A28" s="131"/>
      <c r="B28" s="131"/>
      <c r="C28" s="131"/>
      <c r="D28" s="131"/>
      <c r="E28" s="131"/>
      <c r="F28" s="131"/>
      <c r="G28" s="131"/>
      <c r="H28" s="131"/>
    </row>
    <row r="29" spans="1:8" x14ac:dyDescent="0.25">
      <c r="A29" s="131"/>
      <c r="B29" s="131"/>
      <c r="C29" s="131"/>
      <c r="D29" s="131"/>
      <c r="E29" s="131"/>
      <c r="F29" s="131"/>
      <c r="G29" s="131"/>
      <c r="H29" s="131"/>
    </row>
    <row r="30" spans="1:8" x14ac:dyDescent="0.25">
      <c r="A30" s="131"/>
      <c r="B30" s="131"/>
      <c r="C30" s="131"/>
      <c r="D30" s="131"/>
      <c r="E30" s="131"/>
      <c r="F30" s="131"/>
      <c r="G30" s="131"/>
      <c r="H30" s="131"/>
    </row>
  </sheetData>
  <mergeCells count="21">
    <mergeCell ref="A8:H8"/>
    <mergeCell ref="A9:H10"/>
    <mergeCell ref="A11:H14"/>
    <mergeCell ref="A15:H15"/>
    <mergeCell ref="A16:H16"/>
    <mergeCell ref="A17:H20"/>
    <mergeCell ref="A21:H22"/>
    <mergeCell ref="A23:H23"/>
    <mergeCell ref="A24:H25"/>
    <mergeCell ref="A26:H30"/>
    <mergeCell ref="A5:E5"/>
    <mergeCell ref="F5:H5"/>
    <mergeCell ref="A6:E6"/>
    <mergeCell ref="F6:H6"/>
    <mergeCell ref="A7:E7"/>
    <mergeCell ref="F7:H7"/>
    <mergeCell ref="A1:H1"/>
    <mergeCell ref="A2:H2"/>
    <mergeCell ref="A3:H3"/>
    <mergeCell ref="A4:E4"/>
    <mergeCell ref="F4:H4"/>
  </mergeCells>
  <dataValidations count="1">
    <dataValidation type="list" allowBlank="1" showInputMessage="1" showErrorMessage="1" sqref="F6 G7:H7">
      <formula1>Propiedad</formula1>
      <formula2>0</formula2>
    </dataValidation>
  </dataValidations>
  <pageMargins left="0.7" right="0.7" top="0.75" bottom="0.75" header="0.3" footer="0.3"/>
  <pageSetup scale="98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selection activeCell="K60" sqref="K60"/>
    </sheetView>
  </sheetViews>
  <sheetFormatPr baseColWidth="10" defaultColWidth="9.140625" defaultRowHeight="15" x14ac:dyDescent="0.25"/>
  <cols>
    <col min="1" max="1" width="10.85546875" style="2"/>
    <col min="2" max="2" width="7.42578125" style="2" bestFit="1" customWidth="1"/>
    <col min="3" max="3" width="13" style="2" bestFit="1" customWidth="1"/>
    <col min="4" max="5" width="8.85546875" style="2" bestFit="1" customWidth="1"/>
    <col min="6" max="6" width="7.85546875" style="2" bestFit="1" customWidth="1"/>
    <col min="7" max="7" width="10.7109375" style="2" bestFit="1" customWidth="1"/>
    <col min="8" max="8" width="26.85546875" style="2" bestFit="1" customWidth="1"/>
    <col min="9" max="1025" width="10.85546875" style="2"/>
    <col min="1026" max="16384" width="9.140625" style="2"/>
  </cols>
  <sheetData>
    <row r="1" spans="1:8" ht="36.75" customHeight="1" x14ac:dyDescent="0.25">
      <c r="A1" s="143" t="s">
        <v>141</v>
      </c>
      <c r="B1" s="143"/>
      <c r="C1" s="143"/>
      <c r="D1" s="143"/>
      <c r="E1" s="143"/>
      <c r="F1" s="143"/>
      <c r="G1" s="143"/>
      <c r="H1" s="143"/>
    </row>
    <row r="2" spans="1:8" x14ac:dyDescent="0.25">
      <c r="A2" s="144"/>
      <c r="B2" s="144"/>
      <c r="C2" s="144"/>
      <c r="D2" s="144"/>
      <c r="E2" s="144"/>
      <c r="F2" s="144"/>
      <c r="G2" s="144"/>
      <c r="H2" s="144"/>
    </row>
    <row r="3" spans="1:8" ht="26.25" customHeight="1" x14ac:dyDescent="0.25">
      <c r="A3" s="136" t="s">
        <v>97</v>
      </c>
      <c r="B3" s="136"/>
      <c r="C3" s="136"/>
      <c r="D3" s="136"/>
      <c r="E3" s="136"/>
      <c r="F3" s="136"/>
      <c r="G3" s="136"/>
      <c r="H3" s="53"/>
    </row>
    <row r="4" spans="1:8" ht="26.25" customHeight="1" x14ac:dyDescent="0.25">
      <c r="A4" s="136" t="s">
        <v>98</v>
      </c>
      <c r="B4" s="136"/>
      <c r="C4" s="136"/>
      <c r="D4" s="136"/>
      <c r="E4" s="136"/>
      <c r="F4" s="136"/>
      <c r="G4" s="136"/>
      <c r="H4" s="54">
        <v>8</v>
      </c>
    </row>
    <row r="5" spans="1:8" ht="26.25" customHeight="1" x14ac:dyDescent="0.25">
      <c r="A5" s="136" t="s">
        <v>99</v>
      </c>
      <c r="B5" s="136"/>
      <c r="C5" s="136"/>
      <c r="D5" s="136"/>
      <c r="E5" s="136"/>
      <c r="F5" s="136"/>
      <c r="G5" s="136"/>
      <c r="H5" s="55">
        <v>2</v>
      </c>
    </row>
    <row r="6" spans="1:8" ht="26.25" customHeight="1" x14ac:dyDescent="0.25">
      <c r="A6" s="136" t="s">
        <v>100</v>
      </c>
      <c r="B6" s="136"/>
      <c r="C6" s="136"/>
      <c r="D6" s="136"/>
      <c r="E6" s="136"/>
      <c r="F6" s="136"/>
      <c r="G6" s="136"/>
      <c r="H6" s="56">
        <v>0.125</v>
      </c>
    </row>
    <row r="7" spans="1:8" ht="12.75" hidden="1" customHeight="1" x14ac:dyDescent="0.25">
      <c r="A7" s="57"/>
      <c r="B7" s="58" t="s">
        <v>101</v>
      </c>
      <c r="C7" s="58"/>
      <c r="D7" s="58"/>
      <c r="E7" s="58"/>
      <c r="F7" s="58"/>
      <c r="G7" s="57"/>
      <c r="H7" s="59"/>
    </row>
    <row r="8" spans="1:8" ht="12.75" hidden="1" customHeight="1" x14ac:dyDescent="0.25">
      <c r="A8" s="57"/>
      <c r="B8" s="58" t="s">
        <v>102</v>
      </c>
      <c r="C8" s="58"/>
      <c r="D8" s="58"/>
      <c r="E8" s="58"/>
      <c r="F8" s="58"/>
      <c r="G8" s="60" t="e">
        <f>+((1+G10)^+#REF!-1)/((1+G10)^(#REF!)*(G10))</f>
        <v>#REF!</v>
      </c>
      <c r="H8" s="59"/>
    </row>
    <row r="9" spans="1:8" ht="12.75" hidden="1" customHeight="1" x14ac:dyDescent="0.25">
      <c r="A9" s="57"/>
      <c r="B9" s="58" t="s">
        <v>103</v>
      </c>
      <c r="C9" s="58"/>
      <c r="D9" s="58"/>
      <c r="E9" s="58"/>
      <c r="F9" s="58"/>
      <c r="G9" s="61">
        <f>+H3</f>
        <v>0</v>
      </c>
      <c r="H9" s="59"/>
    </row>
    <row r="10" spans="1:8" ht="12.75" hidden="1" customHeight="1" x14ac:dyDescent="0.25">
      <c r="A10" s="57"/>
      <c r="B10" s="58" t="s">
        <v>104</v>
      </c>
      <c r="C10" s="58"/>
      <c r="D10" s="58"/>
      <c r="E10" s="58"/>
      <c r="F10" s="58"/>
      <c r="G10" s="62">
        <f>+(H5/12)</f>
        <v>0.16666666666666666</v>
      </c>
      <c r="H10" s="63" t="s">
        <v>105</v>
      </c>
    </row>
    <row r="11" spans="1:8" ht="12.75" hidden="1" customHeight="1" x14ac:dyDescent="0.25">
      <c r="A11" s="57"/>
      <c r="B11" s="58" t="s">
        <v>106</v>
      </c>
      <c r="C11" s="58"/>
      <c r="D11" s="58"/>
      <c r="E11" s="58"/>
      <c r="F11" s="58"/>
      <c r="G11" s="61" t="e">
        <f>G9/G8</f>
        <v>#REF!</v>
      </c>
      <c r="H11" s="64" t="e">
        <f>G11+G12</f>
        <v>#REF!</v>
      </c>
    </row>
    <row r="12" spans="1:8" ht="12.75" hidden="1" customHeight="1" x14ac:dyDescent="0.25">
      <c r="A12" s="57"/>
      <c r="B12" s="58" t="s">
        <v>107</v>
      </c>
      <c r="C12" s="58"/>
      <c r="D12" s="58"/>
      <c r="E12" s="58"/>
      <c r="F12" s="58"/>
      <c r="G12" s="61" t="e">
        <f>$G$20*$H$4/#REF!</f>
        <v>#REF!</v>
      </c>
      <c r="H12" s="59"/>
    </row>
    <row r="13" spans="1:8" ht="12.75" hidden="1" customHeight="1" x14ac:dyDescent="0.25">
      <c r="A13" s="139"/>
      <c r="B13" s="139"/>
      <c r="C13" s="139"/>
      <c r="D13" s="139"/>
      <c r="E13" s="139"/>
      <c r="F13" s="139"/>
      <c r="G13" s="139"/>
      <c r="H13" s="65"/>
    </row>
    <row r="14" spans="1:8" ht="12.75" hidden="1" customHeight="1" x14ac:dyDescent="0.25">
      <c r="A14" s="66"/>
      <c r="B14" s="67"/>
      <c r="C14" s="68" t="s">
        <v>108</v>
      </c>
      <c r="D14" s="67"/>
      <c r="E14" s="67"/>
      <c r="F14" s="67"/>
      <c r="G14" s="67"/>
      <c r="H14" s="69" t="s">
        <v>109</v>
      </c>
    </row>
    <row r="15" spans="1:8" hidden="1" x14ac:dyDescent="0.25">
      <c r="A15" s="66"/>
      <c r="B15" s="67">
        <v>1</v>
      </c>
      <c r="C15" s="67">
        <v>2</v>
      </c>
      <c r="D15" s="67">
        <v>3</v>
      </c>
      <c r="E15" s="67"/>
      <c r="F15" s="67"/>
      <c r="G15" s="67">
        <v>4</v>
      </c>
      <c r="H15" s="59">
        <v>5</v>
      </c>
    </row>
    <row r="16" spans="1:8" ht="13.9" hidden="1" customHeight="1" x14ac:dyDescent="0.25">
      <c r="A16" s="140" t="s">
        <v>110</v>
      </c>
      <c r="B16" s="70" t="s">
        <v>111</v>
      </c>
      <c r="C16" s="70" t="s">
        <v>112</v>
      </c>
      <c r="D16" s="70" t="s">
        <v>106</v>
      </c>
      <c r="E16" s="141" t="s">
        <v>113</v>
      </c>
      <c r="F16" s="142" t="s">
        <v>114</v>
      </c>
      <c r="G16" s="70" t="s">
        <v>115</v>
      </c>
      <c r="H16" s="71" t="s">
        <v>116</v>
      </c>
    </row>
    <row r="17" spans="1:8" ht="15.75" hidden="1" customHeight="1" x14ac:dyDescent="0.25">
      <c r="A17" s="140"/>
      <c r="B17" s="70" t="s">
        <v>117</v>
      </c>
      <c r="C17" s="70" t="s">
        <v>118</v>
      </c>
      <c r="D17" s="70" t="s">
        <v>119</v>
      </c>
      <c r="E17" s="141"/>
      <c r="F17" s="142"/>
      <c r="G17" s="70" t="s">
        <v>120</v>
      </c>
      <c r="H17" s="71" t="s">
        <v>121</v>
      </c>
    </row>
    <row r="18" spans="1:8" hidden="1" x14ac:dyDescent="0.25">
      <c r="A18" s="140"/>
      <c r="B18" s="70"/>
      <c r="C18" s="70" t="s">
        <v>111</v>
      </c>
      <c r="D18" s="70" t="s">
        <v>122</v>
      </c>
      <c r="E18" s="141"/>
      <c r="F18" s="142"/>
      <c r="G18" s="70" t="s">
        <v>123</v>
      </c>
      <c r="H18" s="71" t="s">
        <v>111</v>
      </c>
    </row>
    <row r="19" spans="1:8" hidden="1" x14ac:dyDescent="0.25">
      <c r="A19" s="140"/>
      <c r="B19" s="70"/>
      <c r="C19" s="70" t="s">
        <v>124</v>
      </c>
      <c r="D19" s="70"/>
      <c r="E19" s="141"/>
      <c r="F19" s="142"/>
      <c r="G19" s="70" t="s">
        <v>125</v>
      </c>
      <c r="H19" s="71" t="s">
        <v>126</v>
      </c>
    </row>
    <row r="20" spans="1:8" hidden="1" x14ac:dyDescent="0.25">
      <c r="A20" s="72"/>
      <c r="B20" s="73">
        <v>1</v>
      </c>
      <c r="C20" s="74" t="e">
        <f>IF(B20&gt;#REF!,"",IF(B20&lt;=$H$4,$G$9,IF($H$4=0,$G$9,C19-H19)))</f>
        <v>#REF!</v>
      </c>
      <c r="D20" s="74" t="e">
        <f>IF(B20&gt;#REF!,"",IF(B20&gt;$H$4,$G$11,0))</f>
        <v>#REF!</v>
      </c>
      <c r="E20" s="74" t="e">
        <f>IF(B20&gt;#REF!,"",IF(B20&gt;$H$4,$G$20*$H$4/#REF!,0))</f>
        <v>#REF!</v>
      </c>
      <c r="F20" s="74" t="e">
        <f>IF(B20&gt;#REF!,"",D20+E20)</f>
        <v>#REF!</v>
      </c>
      <c r="G20" s="74" t="e">
        <f>IF(B20&gt;#REF!,"",C20*$G$10)</f>
        <v>#REF!</v>
      </c>
      <c r="H20" s="75" t="e">
        <f>IF(B20&gt;#REF!,"",IF(B20&gt;$H$4,D20-G20,0))</f>
        <v>#REF!</v>
      </c>
    </row>
    <row r="21" spans="1:8" hidden="1" x14ac:dyDescent="0.25">
      <c r="A21" s="72"/>
      <c r="B21" s="73">
        <v>2</v>
      </c>
      <c r="C21" s="74" t="e">
        <f>IF(B21&gt;#REF!,"",IF(B21&lt;=$H$4,$G$9,C20-H20))</f>
        <v>#REF!</v>
      </c>
      <c r="D21" s="74" t="e">
        <f>IF(B21&gt;#REF!,"",IF(B21&gt;$H$4,$G$11,0))</f>
        <v>#REF!</v>
      </c>
      <c r="E21" s="74" t="e">
        <f>IF(B21&gt;#REF!,"",IF(B21&gt;$H$4,$G$20*$H$4/#REF!,0))</f>
        <v>#REF!</v>
      </c>
      <c r="F21" s="74" t="e">
        <f>IF(B21&gt;#REF!,"",D21+E21)</f>
        <v>#REF!</v>
      </c>
      <c r="G21" s="74" t="e">
        <f>IF(B21&gt;#REF!,"",C21*$G$10)</f>
        <v>#REF!</v>
      </c>
      <c r="H21" s="75" t="e">
        <f>IF(B21&gt;#REF!,"",IF(B21&gt;$H$4,D21-G21,0))</f>
        <v>#REF!</v>
      </c>
    </row>
    <row r="22" spans="1:8" hidden="1" x14ac:dyDescent="0.25">
      <c r="A22" s="72"/>
      <c r="B22" s="73">
        <v>3</v>
      </c>
      <c r="C22" s="74" t="e">
        <f>IF(B22&gt;#REF!,"",IF(B22&lt;=$H$4,$G$9,C21-H21))</f>
        <v>#REF!</v>
      </c>
      <c r="D22" s="74" t="e">
        <f>IF(B22&gt;#REF!,"",IF(B22&gt;$H$4,$G$11,0))</f>
        <v>#REF!</v>
      </c>
      <c r="E22" s="74" t="e">
        <f>IF(B22&gt;#REF!,"",IF(B22&gt;$H$4,$G$20*$H$4/#REF!,0))</f>
        <v>#REF!</v>
      </c>
      <c r="F22" s="74" t="e">
        <f>IF(B22&gt;#REF!,"",D22+E22)</f>
        <v>#REF!</v>
      </c>
      <c r="G22" s="74" t="e">
        <f>IF(B22&gt;#REF!,"",C22*$G$10)</f>
        <v>#REF!</v>
      </c>
      <c r="H22" s="75" t="e">
        <f>IF(B22&gt;#REF!,"",IF(B22&gt;$H$4,D22-G22,0))</f>
        <v>#REF!</v>
      </c>
    </row>
    <row r="23" spans="1:8" hidden="1" x14ac:dyDescent="0.25">
      <c r="A23" s="72"/>
      <c r="B23" s="73">
        <v>4</v>
      </c>
      <c r="C23" s="74" t="e">
        <f>IF(B23&gt;#REF!,"",IF(B23&lt;=$H$4,$G$9,C22-H22))</f>
        <v>#REF!</v>
      </c>
      <c r="D23" s="74" t="e">
        <f>IF(B23&gt;#REF!,"",IF(B23&gt;$H$4,$G$11,0))</f>
        <v>#REF!</v>
      </c>
      <c r="E23" s="74" t="e">
        <f>IF(B23&gt;#REF!,"",IF(B23&gt;$H$4,$G$20*$H$4/#REF!,0))</f>
        <v>#REF!</v>
      </c>
      <c r="F23" s="74" t="e">
        <f>IF(B23&gt;#REF!,"",D23+E23)</f>
        <v>#REF!</v>
      </c>
      <c r="G23" s="74" t="e">
        <f>IF(B23&gt;#REF!,"",C23*$G$10)</f>
        <v>#REF!</v>
      </c>
      <c r="H23" s="75" t="e">
        <f>IF(B23&gt;#REF!,"",IF(B23&gt;$H$4,D23-G23,0))</f>
        <v>#REF!</v>
      </c>
    </row>
    <row r="24" spans="1:8" hidden="1" x14ac:dyDescent="0.25">
      <c r="A24" s="72"/>
      <c r="B24" s="73">
        <v>5</v>
      </c>
      <c r="C24" s="74" t="e">
        <f>IF(B24&gt;#REF!,"",IF(B24&lt;=$H$4,$G$9,C23-H23))</f>
        <v>#REF!</v>
      </c>
      <c r="D24" s="74" t="e">
        <f>IF(B24&gt;#REF!,"",IF(B24&gt;$H$4,$G$11,0))</f>
        <v>#REF!</v>
      </c>
      <c r="E24" s="74" t="e">
        <f>IF(B24&gt;#REF!,"",IF(B24&gt;$H$4,$G$20*$H$4/#REF!,0))</f>
        <v>#REF!</v>
      </c>
      <c r="F24" s="74" t="e">
        <f>IF(B24&gt;#REF!,"",D24+E24)</f>
        <v>#REF!</v>
      </c>
      <c r="G24" s="74" t="e">
        <f>IF(B24&gt;#REF!,"",C24*$G$10)</f>
        <v>#REF!</v>
      </c>
      <c r="H24" s="75" t="e">
        <f>IF(B24&gt;#REF!,"",IF(B24&gt;$H$4,D24-G24,0))</f>
        <v>#REF!</v>
      </c>
    </row>
    <row r="25" spans="1:8" hidden="1" x14ac:dyDescent="0.25">
      <c r="A25" s="72"/>
      <c r="B25" s="73">
        <v>6</v>
      </c>
      <c r="C25" s="74" t="e">
        <f>IF(B25&gt;#REF!,"",IF(B25&lt;=$H$4,$G$9,C24-H24))</f>
        <v>#REF!</v>
      </c>
      <c r="D25" s="74" t="e">
        <f>IF(B25&gt;#REF!,"",IF(B25&gt;$H$4,$G$11,0))</f>
        <v>#REF!</v>
      </c>
      <c r="E25" s="74" t="e">
        <f>IF(B25&gt;#REF!,"",IF(B25&gt;$H$4,$G$20*$H$4/#REF!,0))</f>
        <v>#REF!</v>
      </c>
      <c r="F25" s="74" t="e">
        <f>IF(B25&gt;#REF!,"",D25+E25)</f>
        <v>#REF!</v>
      </c>
      <c r="G25" s="74" t="e">
        <f>IF(B25&gt;#REF!,"",C25*$G$10)</f>
        <v>#REF!</v>
      </c>
      <c r="H25" s="75" t="e">
        <f>IF(B25&gt;#REF!,"",IF(B25&gt;$H$4,D25-G25,0))</f>
        <v>#REF!</v>
      </c>
    </row>
    <row r="26" spans="1:8" hidden="1" x14ac:dyDescent="0.25">
      <c r="A26" s="72"/>
      <c r="B26" s="73">
        <v>7</v>
      </c>
      <c r="C26" s="74" t="e">
        <f>IF(B26&gt;#REF!,"",IF(B26&lt;=$H$4,$G$9,C25-H25))</f>
        <v>#REF!</v>
      </c>
      <c r="D26" s="74" t="e">
        <f>IF(B26&gt;#REF!,"",IF(B26&gt;$H$4,$G$11,0))</f>
        <v>#REF!</v>
      </c>
      <c r="E26" s="74" t="e">
        <f>IF(B26&gt;#REF!,"",IF(B26&gt;$H$4,$G$20*$H$4/#REF!,0))</f>
        <v>#REF!</v>
      </c>
      <c r="F26" s="74" t="e">
        <f>IF(B26&gt;#REF!,"",D26+E26)</f>
        <v>#REF!</v>
      </c>
      <c r="G26" s="74" t="e">
        <f>IF(B26&gt;#REF!,"",C26*$G$10)</f>
        <v>#REF!</v>
      </c>
      <c r="H26" s="75" t="e">
        <f>IF(B26&gt;#REF!,"",IF(B26&gt;$H$4,D26-G26,0))</f>
        <v>#REF!</v>
      </c>
    </row>
    <row r="27" spans="1:8" hidden="1" x14ac:dyDescent="0.25">
      <c r="A27" s="72"/>
      <c r="B27" s="73">
        <v>8</v>
      </c>
      <c r="C27" s="74" t="e">
        <f>IF(B27&gt;#REF!,"",IF(B27&lt;=$H$4,$G$9,C26-H26))</f>
        <v>#REF!</v>
      </c>
      <c r="D27" s="74" t="e">
        <f>IF(B27&gt;#REF!,"",IF(B27&gt;$H$4,$G$11,0))</f>
        <v>#REF!</v>
      </c>
      <c r="E27" s="74" t="e">
        <f>IF(B27&gt;#REF!,"",IF(B27&gt;$H$4,$G$20*$H$4/#REF!,0))</f>
        <v>#REF!</v>
      </c>
      <c r="F27" s="74" t="e">
        <f>IF(B27&gt;#REF!,"",D27+E27)</f>
        <v>#REF!</v>
      </c>
      <c r="G27" s="74" t="e">
        <f>IF(B27&gt;#REF!,"",C27*$G$10)</f>
        <v>#REF!</v>
      </c>
      <c r="H27" s="75" t="e">
        <f>IF(B27&gt;#REF!,"",IF(B27&gt;$H$4,D27-G27,0))</f>
        <v>#REF!</v>
      </c>
    </row>
    <row r="28" spans="1:8" hidden="1" x14ac:dyDescent="0.25">
      <c r="A28" s="72"/>
      <c r="B28" s="73">
        <v>9</v>
      </c>
      <c r="C28" s="74" t="e">
        <f>IF(B28&gt;#REF!,"",IF(B28&lt;=$H$4,$G$9,C27-H27))</f>
        <v>#REF!</v>
      </c>
      <c r="D28" s="74" t="e">
        <f>IF(B28&gt;#REF!,"",IF(B28&gt;$H$4,$G$11,0))</f>
        <v>#REF!</v>
      </c>
      <c r="E28" s="74" t="e">
        <f>IF(B28&gt;#REF!,"",IF(B28&gt;$H$4,$G$20*$H$4/#REF!,0))</f>
        <v>#REF!</v>
      </c>
      <c r="F28" s="74" t="e">
        <f>IF(B28&gt;#REF!,"",D28+E28)</f>
        <v>#REF!</v>
      </c>
      <c r="G28" s="74" t="e">
        <f>IF(B28&gt;#REF!,"",C28*$G$10)</f>
        <v>#REF!</v>
      </c>
      <c r="H28" s="75" t="e">
        <f>IF(B28&gt;#REF!,"",IF(B28&gt;$H$4,D28-G28,0))</f>
        <v>#REF!</v>
      </c>
    </row>
    <row r="29" spans="1:8" hidden="1" x14ac:dyDescent="0.25">
      <c r="A29" s="72"/>
      <c r="B29" s="73">
        <v>10</v>
      </c>
      <c r="C29" s="74" t="e">
        <f>IF(B29&gt;#REF!,"",IF(B29&lt;=$H$4,$G$9,C28-H28))</f>
        <v>#REF!</v>
      </c>
      <c r="D29" s="74" t="e">
        <f>IF(B29&gt;#REF!,"",IF(B29&gt;$H$4,$G$11,0))</f>
        <v>#REF!</v>
      </c>
      <c r="E29" s="74" t="e">
        <f>IF(B29&gt;#REF!,"",IF(B29&gt;$H$4,$G$20*$H$4/#REF!,0))</f>
        <v>#REF!</v>
      </c>
      <c r="F29" s="74" t="e">
        <f>IF(B29&gt;#REF!,"",D29+E29)</f>
        <v>#REF!</v>
      </c>
      <c r="G29" s="74" t="e">
        <f>IF(B29&gt;#REF!,"",C29*$G$10)</f>
        <v>#REF!</v>
      </c>
      <c r="H29" s="75" t="e">
        <f>IF(B29&gt;#REF!,"",IF(B29&gt;$H$4,D29-G29,0))</f>
        <v>#REF!</v>
      </c>
    </row>
    <row r="30" spans="1:8" hidden="1" x14ac:dyDescent="0.25">
      <c r="A30" s="72"/>
      <c r="B30" s="73">
        <v>11</v>
      </c>
      <c r="C30" s="74" t="e">
        <f>IF(B30&gt;#REF!,"",IF(B30&lt;=$H$4,$G$9,C29-H29))</f>
        <v>#REF!</v>
      </c>
      <c r="D30" s="74" t="e">
        <f>IF(B30&gt;#REF!,"",IF(B30&gt;$H$4,$G$11,0))</f>
        <v>#REF!</v>
      </c>
      <c r="E30" s="74" t="e">
        <f>IF(B30&gt;#REF!,"",IF(B30&gt;$H$4,$G$20*$H$4/#REF!,0))</f>
        <v>#REF!</v>
      </c>
      <c r="F30" s="74" t="e">
        <f>IF(B30&gt;#REF!,"",D30+E30)</f>
        <v>#REF!</v>
      </c>
      <c r="G30" s="74" t="e">
        <f>IF(B30&gt;#REF!,"",C30*$G$10)</f>
        <v>#REF!</v>
      </c>
      <c r="H30" s="75" t="e">
        <f>IF(B30&gt;#REF!,"",IF(B30&gt;$H$4,D30-G30,0))</f>
        <v>#REF!</v>
      </c>
    </row>
    <row r="31" spans="1:8" hidden="1" x14ac:dyDescent="0.25">
      <c r="A31" s="72"/>
      <c r="B31" s="73">
        <v>12</v>
      </c>
      <c r="C31" s="74" t="e">
        <f>IF(B31&gt;#REF!,"",IF(B31&lt;=$H$4,$G$9,C30-H30))</f>
        <v>#REF!</v>
      </c>
      <c r="D31" s="74" t="e">
        <f>IF(B31&gt;#REF!,"",IF(B31&gt;$H$4,$G$11,0))</f>
        <v>#REF!</v>
      </c>
      <c r="E31" s="74" t="e">
        <f>IF(B31&gt;#REF!,"",IF(B31&gt;$H$4,$G$20*$H$4/#REF!,0))</f>
        <v>#REF!</v>
      </c>
      <c r="F31" s="74" t="e">
        <f>IF(B31&gt;#REF!,"",D31+E31)</f>
        <v>#REF!</v>
      </c>
      <c r="G31" s="74" t="e">
        <f>IF(B31&gt;#REF!,"",C31*$G$10)</f>
        <v>#REF!</v>
      </c>
      <c r="H31" s="75" t="e">
        <f>IF(B31&gt;#REF!,"",IF(B31&gt;$H$4,D31-G31,0))</f>
        <v>#REF!</v>
      </c>
    </row>
    <row r="32" spans="1:8" hidden="1" x14ac:dyDescent="0.25">
      <c r="A32" s="72"/>
      <c r="B32" s="73">
        <v>13</v>
      </c>
      <c r="C32" s="74" t="e">
        <f>IF(B32&gt;#REF!,"",IF(B32&lt;=$H$4,$G$9,C31-H31))</f>
        <v>#REF!</v>
      </c>
      <c r="D32" s="74" t="e">
        <f>IF(B32&gt;#REF!,"",IF(B32&gt;$H$4,$G$11,0))</f>
        <v>#REF!</v>
      </c>
      <c r="E32" s="74" t="e">
        <f>IF(B32&gt;#REF!,"",IF(B32&gt;$H$4,$G$20*$H$4/#REF!,0))</f>
        <v>#REF!</v>
      </c>
      <c r="F32" s="74" t="e">
        <f>IF(B32&gt;#REF!,"",D32+E32)</f>
        <v>#REF!</v>
      </c>
      <c r="G32" s="74" t="e">
        <f>IF(B32&gt;#REF!,"",C32*$G$10)</f>
        <v>#REF!</v>
      </c>
      <c r="H32" s="75" t="e">
        <f>IF(B32&gt;#REF!,"",IF(B32&gt;$H$4,D32-G32,0))</f>
        <v>#REF!</v>
      </c>
    </row>
    <row r="33" spans="1:8" hidden="1" x14ac:dyDescent="0.25">
      <c r="A33" s="72"/>
      <c r="B33" s="73">
        <v>14</v>
      </c>
      <c r="C33" s="74" t="e">
        <f>IF(B33&gt;#REF!,"",IF(B33&lt;=$H$4,$G$9,C32-H32))</f>
        <v>#REF!</v>
      </c>
      <c r="D33" s="74" t="e">
        <f>IF(B33&gt;#REF!,"",IF(B33&gt;$H$4,$G$11,0))</f>
        <v>#REF!</v>
      </c>
      <c r="E33" s="74" t="e">
        <f>IF(B33&gt;#REF!,"",IF(B33&gt;$H$4,$G$20*$H$4/#REF!,0))</f>
        <v>#REF!</v>
      </c>
      <c r="F33" s="74" t="e">
        <f>IF(B33&gt;#REF!,"",D33+E33)</f>
        <v>#REF!</v>
      </c>
      <c r="G33" s="74" t="e">
        <f>IF(B33&gt;#REF!,"",C33*$G$10)</f>
        <v>#REF!</v>
      </c>
      <c r="H33" s="75" t="e">
        <f>IF(B33&gt;#REF!,"",IF(B33&gt;$H$4,D33-G33,0))</f>
        <v>#REF!</v>
      </c>
    </row>
    <row r="34" spans="1:8" hidden="1" x14ac:dyDescent="0.25">
      <c r="A34" s="72"/>
      <c r="B34" s="73">
        <v>15</v>
      </c>
      <c r="C34" s="74" t="e">
        <f>IF(B34&gt;#REF!,"",IF(B34&lt;=$H$4,$G$9,C33-H33))</f>
        <v>#REF!</v>
      </c>
      <c r="D34" s="74" t="e">
        <f>IF(B34&gt;#REF!,"",IF(B34&gt;$H$4,$G$11,0))</f>
        <v>#REF!</v>
      </c>
      <c r="E34" s="74" t="e">
        <f>IF(B34&gt;#REF!,"",IF(B34&gt;$H$4,$G$20*$H$4/#REF!,0))</f>
        <v>#REF!</v>
      </c>
      <c r="F34" s="74" t="e">
        <f>IF(B34&gt;#REF!,"",D34+E34)</f>
        <v>#REF!</v>
      </c>
      <c r="G34" s="74" t="e">
        <f>IF(B34&gt;#REF!,"",C34*$G$10)</f>
        <v>#REF!</v>
      </c>
      <c r="H34" s="75" t="e">
        <f>IF(B34&gt;#REF!,"",IF(B34&gt;$H$4,D34-G34,0))</f>
        <v>#REF!</v>
      </c>
    </row>
    <row r="35" spans="1:8" hidden="1" x14ac:dyDescent="0.25">
      <c r="A35" s="72"/>
      <c r="B35" s="73">
        <v>16</v>
      </c>
      <c r="C35" s="74" t="e">
        <f>IF(B35&gt;#REF!,"",IF(B35&lt;=$H$4,$G$9,C34-H34))</f>
        <v>#REF!</v>
      </c>
      <c r="D35" s="74" t="e">
        <f>IF(B35&gt;#REF!,"",IF(B35&gt;$H$4,$G$11,0))</f>
        <v>#REF!</v>
      </c>
      <c r="E35" s="74" t="e">
        <f>IF(B35&gt;#REF!,"",IF(B35&gt;$H$4,$G$20*$H$4/#REF!,0))</f>
        <v>#REF!</v>
      </c>
      <c r="F35" s="74" t="e">
        <f>IF(B35&gt;#REF!,"",D35+E35)</f>
        <v>#REF!</v>
      </c>
      <c r="G35" s="74" t="e">
        <f>IF(B35&gt;#REF!,"",C35*$G$10)</f>
        <v>#REF!</v>
      </c>
      <c r="H35" s="75" t="e">
        <f>IF(B35&gt;#REF!,"",IF(B35&gt;$H$4,D35-G35,0))</f>
        <v>#REF!</v>
      </c>
    </row>
    <row r="36" spans="1:8" hidden="1" x14ac:dyDescent="0.25">
      <c r="A36" s="72"/>
      <c r="B36" s="73">
        <v>17</v>
      </c>
      <c r="C36" s="74" t="e">
        <f>IF(B36&gt;#REF!,"",IF(B36&lt;=$H$4,$G$9,C35-H35))</f>
        <v>#REF!</v>
      </c>
      <c r="D36" s="74" t="e">
        <f>IF(B36&gt;#REF!,"",IF(B36&gt;$H$4,$G$11,0))</f>
        <v>#REF!</v>
      </c>
      <c r="E36" s="74" t="e">
        <f>IF(B36&gt;#REF!,"",IF(B36&gt;$H$4,$G$20*$H$4/#REF!,0))</f>
        <v>#REF!</v>
      </c>
      <c r="F36" s="74" t="e">
        <f>IF(B36&gt;#REF!,"",D36+E36)</f>
        <v>#REF!</v>
      </c>
      <c r="G36" s="74" t="e">
        <f>IF(B36&gt;#REF!,"",C36*$G$10)</f>
        <v>#REF!</v>
      </c>
      <c r="H36" s="75" t="e">
        <f>IF(B36&gt;#REF!,"",IF(B36&gt;$H$4,D36-G36,0))</f>
        <v>#REF!</v>
      </c>
    </row>
    <row r="37" spans="1:8" hidden="1" x14ac:dyDescent="0.25">
      <c r="A37" s="72"/>
      <c r="B37" s="73">
        <v>18</v>
      </c>
      <c r="C37" s="74" t="e">
        <f>IF(B37&gt;#REF!,"",IF(B37&lt;=$H$4,$G$9,C36-H36))</f>
        <v>#REF!</v>
      </c>
      <c r="D37" s="74" t="e">
        <f>IF(B37&gt;#REF!,"",IF(B37&gt;$H$4,$G$11,0))</f>
        <v>#REF!</v>
      </c>
      <c r="E37" s="74" t="e">
        <f>IF(B37&gt;#REF!,"",IF(B37&gt;$H$4,$G$20*$H$4/#REF!,0))</f>
        <v>#REF!</v>
      </c>
      <c r="F37" s="74" t="e">
        <f>IF(B37&gt;#REF!,"",D37+E37)</f>
        <v>#REF!</v>
      </c>
      <c r="G37" s="74" t="e">
        <f>IF(B37&gt;#REF!,"",C37*$G$10)</f>
        <v>#REF!</v>
      </c>
      <c r="H37" s="75" t="e">
        <f>IF(B37&gt;#REF!,"",IF(B37&gt;$H$4,D37-G37,0))</f>
        <v>#REF!</v>
      </c>
    </row>
    <row r="38" spans="1:8" hidden="1" x14ac:dyDescent="0.25">
      <c r="A38" s="72"/>
      <c r="B38" s="73">
        <v>19</v>
      </c>
      <c r="C38" s="74" t="e">
        <f>IF(B38&gt;#REF!,"",IF(B38&lt;=$H$4,$G$9,C37-H37))</f>
        <v>#REF!</v>
      </c>
      <c r="D38" s="74" t="e">
        <f>IF(B38&gt;#REF!,"",IF(B38&gt;$H$4,$G$11,0))</f>
        <v>#REF!</v>
      </c>
      <c r="E38" s="74" t="e">
        <f>IF(B38&gt;#REF!,"",IF(B38&gt;$H$4,$G$20*$H$4/#REF!,0))</f>
        <v>#REF!</v>
      </c>
      <c r="F38" s="74" t="e">
        <f>IF(B38&gt;#REF!,"",D38+E38)</f>
        <v>#REF!</v>
      </c>
      <c r="G38" s="74" t="e">
        <f>IF(B38&gt;#REF!,"",C38*$G$10)</f>
        <v>#REF!</v>
      </c>
      <c r="H38" s="75" t="e">
        <f>IF(B38&gt;#REF!,"",IF(B38&gt;$H$4,D38-G38,0))</f>
        <v>#REF!</v>
      </c>
    </row>
    <row r="39" spans="1:8" hidden="1" x14ac:dyDescent="0.25">
      <c r="A39" s="72"/>
      <c r="B39" s="73">
        <v>20</v>
      </c>
      <c r="C39" s="74" t="e">
        <f>IF(B39&gt;#REF!,"",IF(B39&lt;=$H$4,$G$9,C38-H38))</f>
        <v>#REF!</v>
      </c>
      <c r="D39" s="74" t="e">
        <f>IF(B39&gt;#REF!,"",IF(B39&gt;$H$4,$G$11,0))</f>
        <v>#REF!</v>
      </c>
      <c r="E39" s="74" t="e">
        <f>IF(B39&gt;#REF!,"",IF(B39&gt;$H$4,$G$20*$H$4/#REF!,0))</f>
        <v>#REF!</v>
      </c>
      <c r="F39" s="74" t="e">
        <f>IF(B39&gt;#REF!,"",D39+E39)</f>
        <v>#REF!</v>
      </c>
      <c r="G39" s="74" t="e">
        <f>IF(B39&gt;#REF!,"",C39*$G$10)</f>
        <v>#REF!</v>
      </c>
      <c r="H39" s="75" t="e">
        <f>IF(B39&gt;#REF!,"",IF(B39&gt;$H$4,D39-G39,0))</f>
        <v>#REF!</v>
      </c>
    </row>
    <row r="40" spans="1:8" hidden="1" x14ac:dyDescent="0.25">
      <c r="A40" s="72"/>
      <c r="B40" s="73">
        <v>21</v>
      </c>
      <c r="C40" s="74" t="e">
        <f>IF(B40&gt;#REF!,"",IF(B40&lt;=$H$4,$G$9,C39-H39))</f>
        <v>#REF!</v>
      </c>
      <c r="D40" s="74" t="e">
        <f>IF(B40&gt;#REF!,"",IF(B40&gt;$H$4,$G$11,0))</f>
        <v>#REF!</v>
      </c>
      <c r="E40" s="74" t="e">
        <f>IF(B40&gt;#REF!,"",IF(B40&gt;$H$4,$G$20*$H$4/#REF!,0))</f>
        <v>#REF!</v>
      </c>
      <c r="F40" s="74" t="e">
        <f>IF(B40&gt;#REF!,"",D40+E40)</f>
        <v>#REF!</v>
      </c>
      <c r="G40" s="74" t="e">
        <f>IF(B40&gt;#REF!,"",C40*$G$10)</f>
        <v>#REF!</v>
      </c>
      <c r="H40" s="75" t="e">
        <f>IF(B40&gt;#REF!,"",IF(B40&gt;$H$4,D40-G40,0))</f>
        <v>#REF!</v>
      </c>
    </row>
    <row r="41" spans="1:8" hidden="1" x14ac:dyDescent="0.25">
      <c r="A41" s="72"/>
      <c r="B41" s="73">
        <v>22</v>
      </c>
      <c r="C41" s="74" t="e">
        <f>IF(B41&gt;#REF!,"",IF(B41&lt;=$H$4,$G$9,C40-H40))</f>
        <v>#REF!</v>
      </c>
      <c r="D41" s="74" t="e">
        <f>IF(B41&gt;#REF!,"",IF(B41&gt;$H$4,$G$11,0))</f>
        <v>#REF!</v>
      </c>
      <c r="E41" s="74" t="e">
        <f>IF(B41&gt;#REF!,"",IF(B41&gt;$H$4,$G$20*$H$4/#REF!,0))</f>
        <v>#REF!</v>
      </c>
      <c r="F41" s="74" t="e">
        <f>IF(B41&gt;#REF!,"",D41+E41)</f>
        <v>#REF!</v>
      </c>
      <c r="G41" s="74" t="e">
        <f>IF(B41&gt;#REF!,"",C41*$G$10)</f>
        <v>#REF!</v>
      </c>
      <c r="H41" s="75" t="e">
        <f>IF(B41&gt;#REF!,"",IF(B41&gt;$H$4,D41-G41,0))</f>
        <v>#REF!</v>
      </c>
    </row>
    <row r="42" spans="1:8" hidden="1" x14ac:dyDescent="0.25">
      <c r="A42" s="72"/>
      <c r="B42" s="73">
        <v>23</v>
      </c>
      <c r="C42" s="74" t="e">
        <f>IF(B42&gt;#REF!,"",IF(B42&lt;=$H$4,$G$9,C41-H41))</f>
        <v>#REF!</v>
      </c>
      <c r="D42" s="74" t="e">
        <f>IF(B42&gt;#REF!,"",IF(B42&gt;$H$4,$G$11,0))</f>
        <v>#REF!</v>
      </c>
      <c r="E42" s="74" t="e">
        <f>IF(B42&gt;#REF!,"",IF(B42&gt;$H$4,$G$20*$H$4/#REF!,0))</f>
        <v>#REF!</v>
      </c>
      <c r="F42" s="74" t="e">
        <f>IF(B42&gt;#REF!,"",D42+E42)</f>
        <v>#REF!</v>
      </c>
      <c r="G42" s="74" t="e">
        <f>IF(B42&gt;#REF!,"",C42*$G$10)</f>
        <v>#REF!</v>
      </c>
      <c r="H42" s="75" t="e">
        <f>IF(B42&gt;#REF!,"",IF(B42&gt;$H$4,D42-G42,0))</f>
        <v>#REF!</v>
      </c>
    </row>
    <row r="43" spans="1:8" hidden="1" x14ac:dyDescent="0.25">
      <c r="A43" s="72"/>
      <c r="B43" s="73">
        <v>24</v>
      </c>
      <c r="C43" s="74" t="e">
        <f>IF(B43&gt;#REF!,"",IF(B43&lt;=$H$4,$G$9,C42-H42))</f>
        <v>#REF!</v>
      </c>
      <c r="D43" s="74" t="e">
        <f>IF(B43&gt;#REF!,"",IF(B43&gt;$H$4,$G$11,0))</f>
        <v>#REF!</v>
      </c>
      <c r="E43" s="74" t="e">
        <f>IF(B43&gt;#REF!,"",IF(B43&gt;$H$4,$G$20*$H$4/#REF!,0))</f>
        <v>#REF!</v>
      </c>
      <c r="F43" s="74" t="e">
        <f>IF(B43&gt;#REF!,"",D43+E43)</f>
        <v>#REF!</v>
      </c>
      <c r="G43" s="74" t="e">
        <f>IF(B43&gt;#REF!,"",C43*$G$10)</f>
        <v>#REF!</v>
      </c>
      <c r="H43" s="75" t="e">
        <f>IF(B43&gt;#REF!,"",IF(B43&gt;$H$4,D43-G43,0))</f>
        <v>#REF!</v>
      </c>
    </row>
    <row r="44" spans="1:8" hidden="1" x14ac:dyDescent="0.25">
      <c r="A44" s="72"/>
      <c r="B44" s="73">
        <v>25</v>
      </c>
      <c r="C44" s="74" t="e">
        <f>IF(B44&gt;#REF!,"",IF(B44&lt;=$H$4,$G$9,C43-H43))</f>
        <v>#REF!</v>
      </c>
      <c r="D44" s="74" t="e">
        <f>IF(B44&gt;#REF!,"",IF(B44&gt;$H$4,$G$11,0))</f>
        <v>#REF!</v>
      </c>
      <c r="E44" s="74" t="e">
        <f>IF(B44&gt;#REF!,"",IF(B44&gt;$H$4,$G$20*$H$4/#REF!,0))</f>
        <v>#REF!</v>
      </c>
      <c r="F44" s="74" t="e">
        <f>IF(B44&gt;#REF!,"",D44+E44)</f>
        <v>#REF!</v>
      </c>
      <c r="G44" s="74" t="e">
        <f>IF(B44&gt;#REF!,"",C44*$G$10)</f>
        <v>#REF!</v>
      </c>
      <c r="H44" s="75" t="e">
        <f>IF(B44&gt;#REF!,"",IF(B44&gt;$H$4,D44-G44,0))</f>
        <v>#REF!</v>
      </c>
    </row>
    <row r="45" spans="1:8" hidden="1" x14ac:dyDescent="0.25">
      <c r="A45" s="72"/>
      <c r="B45" s="73">
        <v>26</v>
      </c>
      <c r="C45" s="74" t="e">
        <f>IF(B45&gt;#REF!,"",IF(B45&lt;=$H$4,$G$9,C44-H44))</f>
        <v>#REF!</v>
      </c>
      <c r="D45" s="74" t="e">
        <f>IF(B45&gt;#REF!,"",IF(B45&gt;$H$4,$G$11,0))</f>
        <v>#REF!</v>
      </c>
      <c r="E45" s="74" t="e">
        <f>IF(B45&gt;#REF!,"",IF(B45&gt;$H$4,$G$20*$H$4/#REF!,0))</f>
        <v>#REF!</v>
      </c>
      <c r="F45" s="74" t="e">
        <f>IF(B45&gt;#REF!,"",D45+E45)</f>
        <v>#REF!</v>
      </c>
      <c r="G45" s="74" t="e">
        <f>IF(B45&gt;#REF!,"",C45*$G$10)</f>
        <v>#REF!</v>
      </c>
      <c r="H45" s="75" t="e">
        <f>IF(B45&gt;#REF!,"",IF(B45&gt;$H$4,D45-G45,0))</f>
        <v>#REF!</v>
      </c>
    </row>
    <row r="46" spans="1:8" hidden="1" x14ac:dyDescent="0.25">
      <c r="A46" s="72"/>
      <c r="B46" s="73">
        <v>27</v>
      </c>
      <c r="C46" s="74" t="e">
        <f>IF(B46&gt;#REF!,"",IF(B46&lt;=$H$4,$G$9,C45-H45))</f>
        <v>#REF!</v>
      </c>
      <c r="D46" s="74" t="e">
        <f>IF(B46&gt;#REF!,"",IF(B46&gt;$H$4,$G$11,0))</f>
        <v>#REF!</v>
      </c>
      <c r="E46" s="74" t="e">
        <f>IF(B46&gt;#REF!,"",IF(B46&gt;$H$4,$G$20*$H$4/#REF!,0))</f>
        <v>#REF!</v>
      </c>
      <c r="F46" s="74" t="e">
        <f>IF(B46&gt;#REF!,"",D46+E46)</f>
        <v>#REF!</v>
      </c>
      <c r="G46" s="74" t="e">
        <f>IF(B46&gt;#REF!,"",C46*$G$10)</f>
        <v>#REF!</v>
      </c>
      <c r="H46" s="75" t="e">
        <f>IF(B46&gt;#REF!,"",IF(B46&gt;$H$4,D46-G46,0))</f>
        <v>#REF!</v>
      </c>
    </row>
    <row r="47" spans="1:8" hidden="1" x14ac:dyDescent="0.25">
      <c r="A47" s="72"/>
      <c r="B47" s="73">
        <v>28</v>
      </c>
      <c r="C47" s="74" t="e">
        <f>IF(B47&gt;#REF!,"",IF(B47&lt;=$H$4,$G$9,C46-H46))</f>
        <v>#REF!</v>
      </c>
      <c r="D47" s="74" t="e">
        <f>IF(B47&gt;#REF!,"",IF(B47&gt;$H$4,$G$11,0))</f>
        <v>#REF!</v>
      </c>
      <c r="E47" s="74" t="e">
        <f>IF(B47&gt;#REF!,"",IF(B47&gt;$H$4,$G$20*$H$4/#REF!,0))</f>
        <v>#REF!</v>
      </c>
      <c r="F47" s="74" t="e">
        <f>IF(B47&gt;#REF!,"",D47+E47)</f>
        <v>#REF!</v>
      </c>
      <c r="G47" s="74" t="e">
        <f>IF(B47&gt;#REF!,"",C47*$G$10)</f>
        <v>#REF!</v>
      </c>
      <c r="H47" s="75" t="e">
        <f>IF(B47&gt;#REF!,"",IF(B47&gt;$H$4,D47-G47,0))</f>
        <v>#REF!</v>
      </c>
    </row>
    <row r="48" spans="1:8" hidden="1" x14ac:dyDescent="0.25">
      <c r="A48" s="72"/>
      <c r="B48" s="73">
        <v>29</v>
      </c>
      <c r="C48" s="74" t="e">
        <f>IF(B48&gt;#REF!,"",IF(B48&lt;=$H$4,$G$9,C47-H47))</f>
        <v>#REF!</v>
      </c>
      <c r="D48" s="74" t="e">
        <f>IF(B48&gt;#REF!,"",IF(B48&gt;$H$4,$G$11,0))</f>
        <v>#REF!</v>
      </c>
      <c r="E48" s="74" t="e">
        <f>IF(B48&gt;#REF!,"",IF(B48&gt;$H$4,$G$20*$H$4/#REF!,0))</f>
        <v>#REF!</v>
      </c>
      <c r="F48" s="74" t="e">
        <f>IF(B48&gt;#REF!,"",D48+E48)</f>
        <v>#REF!</v>
      </c>
      <c r="G48" s="74" t="e">
        <f>IF(B48&gt;#REF!,"",C48*$G$10)</f>
        <v>#REF!</v>
      </c>
      <c r="H48" s="75" t="e">
        <f>IF(B48&gt;#REF!,"",IF(B48&gt;$H$4,D48-G48,0))</f>
        <v>#REF!</v>
      </c>
    </row>
    <row r="49" spans="1:12" hidden="1" x14ac:dyDescent="0.25">
      <c r="A49" s="72"/>
      <c r="B49" s="73">
        <v>30</v>
      </c>
      <c r="C49" s="74" t="e">
        <f>IF(B49&gt;#REF!,"",IF(B49&lt;=$H$4,$G$9,C48-H48))</f>
        <v>#REF!</v>
      </c>
      <c r="D49" s="74" t="e">
        <f>IF(B49&gt;#REF!,"",IF(B49&gt;$H$4,$G$11,0))</f>
        <v>#REF!</v>
      </c>
      <c r="E49" s="74" t="e">
        <f>IF(B49&gt;#REF!,"",IF(B49&gt;$H$4,$G$20*$H$4/#REF!,0))</f>
        <v>#REF!</v>
      </c>
      <c r="F49" s="74" t="e">
        <f>IF(B49&gt;#REF!,"",D49+E49)</f>
        <v>#REF!</v>
      </c>
      <c r="G49" s="74" t="e">
        <f>IF(B49&gt;#REF!,"",C49*$G$10)</f>
        <v>#REF!</v>
      </c>
      <c r="H49" s="75" t="e">
        <f>IF(B49&gt;#REF!,"",IF(B49&gt;$H$4,D49-G49,0))</f>
        <v>#REF!</v>
      </c>
    </row>
    <row r="50" spans="1:12" hidden="1" x14ac:dyDescent="0.25">
      <c r="A50" s="72"/>
      <c r="B50" s="73">
        <v>31</v>
      </c>
      <c r="C50" s="74" t="e">
        <f>IF(B50&gt;#REF!,"",IF(B50&lt;=$H$4,$G$9,C49-H49))</f>
        <v>#REF!</v>
      </c>
      <c r="D50" s="74" t="e">
        <f>IF(B50&gt;#REF!,"",IF(B50&gt;$H$4,$G$11,0))</f>
        <v>#REF!</v>
      </c>
      <c r="E50" s="74" t="e">
        <f>IF(B50&gt;#REF!,"",IF(B50&gt;$H$4,$G$20*$H$4/#REF!,0))</f>
        <v>#REF!</v>
      </c>
      <c r="F50" s="74" t="e">
        <f>IF(B50&gt;#REF!,"",D50+E50)</f>
        <v>#REF!</v>
      </c>
      <c r="G50" s="74" t="e">
        <f>IF(B50&gt;#REF!,"",C50*$G$10)</f>
        <v>#REF!</v>
      </c>
      <c r="H50" s="75" t="e">
        <f>IF(B50&gt;#REF!,"",IF(B50&gt;$H$4,D50-G50,0))</f>
        <v>#REF!</v>
      </c>
    </row>
    <row r="51" spans="1:12" hidden="1" x14ac:dyDescent="0.25">
      <c r="A51" s="72"/>
      <c r="B51" s="73">
        <v>32</v>
      </c>
      <c r="C51" s="74" t="e">
        <f>IF(B51&gt;#REF!,"",IF(B51&lt;=$H$4,$G$9,C50-H50))</f>
        <v>#REF!</v>
      </c>
      <c r="D51" s="74" t="e">
        <f>IF(B51&gt;#REF!,"",IF(B51&gt;$H$4,$G$11,0))</f>
        <v>#REF!</v>
      </c>
      <c r="E51" s="74" t="e">
        <f>IF(B51&gt;#REF!,"",IF(B51&gt;$H$4,$G$20*$H$4/#REF!,0))</f>
        <v>#REF!</v>
      </c>
      <c r="F51" s="74" t="e">
        <f>IF(B51&gt;#REF!,"",D51+E51)</f>
        <v>#REF!</v>
      </c>
      <c r="G51" s="74" t="e">
        <f>IF(B51&gt;#REF!,"",C51*$G$10)</f>
        <v>#REF!</v>
      </c>
      <c r="H51" s="75" t="e">
        <f>IF(B51&gt;#REF!,"",IF(B51&gt;$H$4,D51-G51,0))</f>
        <v>#REF!</v>
      </c>
    </row>
    <row r="52" spans="1:12" hidden="1" x14ac:dyDescent="0.25">
      <c r="A52" s="72"/>
      <c r="B52" s="73">
        <v>33</v>
      </c>
      <c r="C52" s="74" t="e">
        <f>IF(B52&gt;#REF!,"",IF(B52&lt;=$H$4,$G$9,C51-H51))</f>
        <v>#REF!</v>
      </c>
      <c r="D52" s="74" t="e">
        <f>IF(B52&gt;#REF!,"",IF(B52&gt;$H$4,$G$11,0))</f>
        <v>#REF!</v>
      </c>
      <c r="E52" s="74" t="e">
        <f>IF(B52&gt;#REF!,"",IF(B52&gt;$H$4,$G$20*$H$4/#REF!,0))</f>
        <v>#REF!</v>
      </c>
      <c r="F52" s="74" t="e">
        <f>IF(B52&gt;#REF!,"",D52+E52)</f>
        <v>#REF!</v>
      </c>
      <c r="G52" s="74" t="e">
        <f>IF(B52&gt;#REF!,"",C52*$G$10)</f>
        <v>#REF!</v>
      </c>
      <c r="H52" s="75" t="e">
        <f>IF(B52&gt;#REF!,"",IF(B52&gt;$H$4,D52-G52,0))</f>
        <v>#REF!</v>
      </c>
    </row>
    <row r="53" spans="1:12" hidden="1" x14ac:dyDescent="0.25">
      <c r="A53" s="72"/>
      <c r="B53" s="73">
        <v>34</v>
      </c>
      <c r="C53" s="74" t="e">
        <f>IF(B53&gt;#REF!,"",IF(B53&lt;=$H$4,$G$9,C52-H52))</f>
        <v>#REF!</v>
      </c>
      <c r="D53" s="74" t="e">
        <f>IF(B53&gt;#REF!,"",IF(B53&gt;$H$4,$G$11,0))</f>
        <v>#REF!</v>
      </c>
      <c r="E53" s="74" t="e">
        <f>IF(B53&gt;#REF!,"",IF(B53&gt;$H$4,$G$20*$H$4/#REF!,0))</f>
        <v>#REF!</v>
      </c>
      <c r="F53" s="74" t="e">
        <f>IF(B53&gt;#REF!,"",D53+E53)</f>
        <v>#REF!</v>
      </c>
      <c r="G53" s="74" t="e">
        <f>IF(B53&gt;#REF!,"",C53*$G$10)</f>
        <v>#REF!</v>
      </c>
      <c r="H53" s="75" t="e">
        <f>IF(B53&gt;#REF!,"",IF(B53&gt;$H$4,D53-G53,0))</f>
        <v>#REF!</v>
      </c>
    </row>
    <row r="54" spans="1:12" hidden="1" x14ac:dyDescent="0.25">
      <c r="A54" s="72"/>
      <c r="B54" s="73">
        <v>35</v>
      </c>
      <c r="C54" s="74" t="e">
        <f>IF(B54&gt;#REF!,"",IF(B54&lt;=$H$4,$G$9,C53-H53))</f>
        <v>#REF!</v>
      </c>
      <c r="D54" s="74" t="e">
        <f>IF(B54&gt;#REF!,"",IF(B54&gt;$H$4,$G$11,0))</f>
        <v>#REF!</v>
      </c>
      <c r="E54" s="74" t="e">
        <f>IF(B54&gt;#REF!,"",IF(B54&gt;$H$4,$G$20*$H$4/#REF!,0))</f>
        <v>#REF!</v>
      </c>
      <c r="F54" s="74" t="e">
        <f>IF(B54&gt;#REF!,"",D54+E54)</f>
        <v>#REF!</v>
      </c>
      <c r="G54" s="74" t="e">
        <f>IF(B54&gt;#REF!,"",C54*$G$10)</f>
        <v>#REF!</v>
      </c>
      <c r="H54" s="75" t="e">
        <f>IF(B54&gt;#REF!,"",IF(B54&gt;$H$4,D54-G54,0))</f>
        <v>#REF!</v>
      </c>
    </row>
    <row r="55" spans="1:12" hidden="1" x14ac:dyDescent="0.25">
      <c r="A55" s="72"/>
      <c r="B55" s="73">
        <v>36</v>
      </c>
      <c r="C55" s="74" t="e">
        <f>IF(B55&gt;#REF!,"",IF(B55&lt;=$H$4,$G$9,C54-H54))</f>
        <v>#REF!</v>
      </c>
      <c r="D55" s="74" t="e">
        <f>IF(B55&gt;#REF!,"",IF(B55&gt;$H$4,$G$11,0))</f>
        <v>#REF!</v>
      </c>
      <c r="E55" s="74" t="e">
        <f>IF(B55&gt;#REF!,"",IF(B55&gt;$H$4,$G$20*$H$4/#REF!,0))</f>
        <v>#REF!</v>
      </c>
      <c r="F55" s="74" t="e">
        <f>IF(B55&gt;#REF!,"",D55+E55)</f>
        <v>#REF!</v>
      </c>
      <c r="G55" s="74" t="e">
        <f>IF(B55&gt;#REF!,"",C55*$G$10)</f>
        <v>#REF!</v>
      </c>
      <c r="H55" s="75" t="e">
        <f>IF(B55&gt;#REF!,"",IF(B55&gt;$H$4,D55-G55,0))</f>
        <v>#REF!</v>
      </c>
    </row>
    <row r="56" spans="1:12" hidden="1" x14ac:dyDescent="0.25">
      <c r="A56" s="66"/>
      <c r="B56" s="66"/>
      <c r="C56" s="66"/>
      <c r="D56" s="66"/>
      <c r="E56" s="66"/>
      <c r="F56" s="66"/>
      <c r="G56" s="66"/>
      <c r="H56" s="76"/>
    </row>
    <row r="57" spans="1:12" hidden="1" x14ac:dyDescent="0.25">
      <c r="A57" s="66"/>
      <c r="B57" s="66"/>
      <c r="C57" s="66"/>
      <c r="D57" s="66"/>
      <c r="E57" s="66"/>
      <c r="F57" s="66"/>
      <c r="G57" s="66"/>
      <c r="H57" s="76"/>
    </row>
    <row r="58" spans="1:12" hidden="1" x14ac:dyDescent="0.25">
      <c r="A58" s="66"/>
      <c r="B58" s="66"/>
      <c r="C58" s="66"/>
      <c r="D58" s="66"/>
      <c r="E58" s="66"/>
      <c r="F58" s="66"/>
      <c r="G58" s="66"/>
      <c r="H58" s="76"/>
    </row>
    <row r="59" spans="1:12" hidden="1" x14ac:dyDescent="0.25">
      <c r="A59" s="136" t="s">
        <v>100</v>
      </c>
      <c r="B59" s="136"/>
      <c r="C59" s="136"/>
      <c r="D59" s="136"/>
      <c r="E59" s="136"/>
      <c r="F59" s="136"/>
      <c r="G59" s="136"/>
      <c r="H59" s="56">
        <v>0.08</v>
      </c>
    </row>
    <row r="60" spans="1:12" ht="30" customHeight="1" x14ac:dyDescent="0.25">
      <c r="A60" s="136" t="s">
        <v>127</v>
      </c>
      <c r="B60" s="136"/>
      <c r="C60" s="136"/>
      <c r="D60" s="136"/>
      <c r="E60" s="136"/>
      <c r="F60" s="136"/>
      <c r="G60" s="136"/>
      <c r="H60" s="77">
        <v>1.4999999999999999E-2</v>
      </c>
    </row>
    <row r="61" spans="1:12" x14ac:dyDescent="0.25">
      <c r="L61" s="78"/>
    </row>
    <row r="62" spans="1:12" ht="24.75" customHeight="1" x14ac:dyDescent="0.25">
      <c r="A62" s="137" t="s">
        <v>128</v>
      </c>
      <c r="B62" s="137"/>
      <c r="C62" s="138">
        <f>H3*(1+H6+H60)</f>
        <v>0</v>
      </c>
      <c r="D62" s="138"/>
      <c r="E62" s="138"/>
      <c r="F62" s="138"/>
      <c r="G62" s="138"/>
      <c r="H62" s="138"/>
    </row>
    <row r="63" spans="1:12" ht="27" customHeight="1" x14ac:dyDescent="0.25"/>
    <row r="64" spans="1:12" x14ac:dyDescent="0.25">
      <c r="A64" s="2" t="s">
        <v>129</v>
      </c>
    </row>
    <row r="65" spans="1:8" x14ac:dyDescent="0.25">
      <c r="A65" s="2" t="s">
        <v>130</v>
      </c>
    </row>
    <row r="66" spans="1:8" x14ac:dyDescent="0.25">
      <c r="A66" s="2" t="s">
        <v>131</v>
      </c>
    </row>
    <row r="68" spans="1:8" ht="25.5" customHeight="1" x14ac:dyDescent="0.25">
      <c r="A68" s="79" t="s">
        <v>136</v>
      </c>
      <c r="B68" s="80">
        <v>43678</v>
      </c>
      <c r="C68" s="81">
        <f>C62/2</f>
        <v>0</v>
      </c>
      <c r="G68" s="82"/>
      <c r="H68" s="82"/>
    </row>
    <row r="69" spans="1:8" ht="20.25" customHeight="1" x14ac:dyDescent="0.25">
      <c r="A69" s="79" t="s">
        <v>137</v>
      </c>
      <c r="B69" s="66" t="s">
        <v>138</v>
      </c>
      <c r="C69" s="81">
        <f>C62/2</f>
        <v>0</v>
      </c>
    </row>
    <row r="73" spans="1:8" x14ac:dyDescent="0.25">
      <c r="H73" s="2" t="s">
        <v>139</v>
      </c>
    </row>
  </sheetData>
  <mergeCells count="14">
    <mergeCell ref="A1:H1"/>
    <mergeCell ref="A2:H2"/>
    <mergeCell ref="A3:G3"/>
    <mergeCell ref="A4:G4"/>
    <mergeCell ref="A5:G5"/>
    <mergeCell ref="A59:G59"/>
    <mergeCell ref="A60:G60"/>
    <mergeCell ref="A62:B62"/>
    <mergeCell ref="C62:H62"/>
    <mergeCell ref="A6:G6"/>
    <mergeCell ref="A13:G13"/>
    <mergeCell ref="A16:A19"/>
    <mergeCell ref="E16:E19"/>
    <mergeCell ref="F16:F19"/>
  </mergeCells>
  <pageMargins left="0.78749999999999998" right="0.78749999999999998" top="1.0631944444444399" bottom="1.0631944444444399" header="0.51180555555555496" footer="0.78749999999999998"/>
  <pageSetup scale="93" firstPageNumber="0" orientation="portrait" horizontalDpi="0" verticalDpi="0" r:id="rId1"/>
  <headerFooter>
    <oddFooter>&amp;C&amp;"Times New Roman,Normal"&amp;12PAGINA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caratula</vt:lpstr>
      <vt:lpstr>persona fisica </vt:lpstr>
      <vt:lpstr>comercializacion </vt:lpstr>
      <vt:lpstr>diagnostico</vt:lpstr>
      <vt:lpstr>Cuotas</vt:lpstr>
      <vt:lpstr>Propietario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ccolombo</cp:lastModifiedBy>
  <cp:revision>0</cp:revision>
  <cp:lastPrinted>2018-09-18T15:21:54Z</cp:lastPrinted>
  <dcterms:created xsi:type="dcterms:W3CDTF">2016-02-23T13:05:02Z</dcterms:created>
  <dcterms:modified xsi:type="dcterms:W3CDTF">2018-09-19T16:09:54Z</dcterms:modified>
  <dc:language>es-AR</dc:language>
</cp:coreProperties>
</file>